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5940" windowWidth="24990" windowHeight="6000" tabRatio="916"/>
  </bookViews>
  <sheets>
    <sheet name="1.1" sheetId="1" r:id="rId1"/>
    <sheet name="1.2" sheetId="2" r:id="rId2"/>
    <sheet name="1.3" sheetId="4" r:id="rId3"/>
    <sheet name="1.a" sheetId="29" r:id="rId4"/>
    <sheet name="1.4" sheetId="5" r:id="rId5"/>
    <sheet name="1.5" sheetId="6" r:id="rId6"/>
    <sheet name="1.6" sheetId="7" r:id="rId7"/>
    <sheet name="1.7" sheetId="8" r:id="rId8"/>
    <sheet name="1.8" sheetId="59" r:id="rId9"/>
    <sheet name="1.9" sheetId="62" r:id="rId10"/>
    <sheet name="1.10" sheetId="10" r:id="rId11"/>
    <sheet name="1.11" sheetId="11" r:id="rId12"/>
    <sheet name="1.b" sheetId="30" r:id="rId13"/>
    <sheet name="1.c" sheetId="31" r:id="rId14"/>
    <sheet name="1.12" sheetId="12" r:id="rId15"/>
    <sheet name="1.13" sheetId="13" r:id="rId16"/>
    <sheet name="1.14" sheetId="14" r:id="rId17"/>
    <sheet name="1.15" sheetId="15" r:id="rId18"/>
    <sheet name="1.16 (p.3)" sheetId="69" r:id="rId19"/>
    <sheet name="1.d" sheetId="51" r:id="rId20"/>
    <sheet name="1.17" sheetId="20" r:id="rId21"/>
    <sheet name="1.18" sheetId="66" r:id="rId22"/>
    <sheet name="1.e" sheetId="21" r:id="rId23"/>
    <sheet name="1.19" sheetId="65" r:id="rId24"/>
    <sheet name="1.20" sheetId="68" r:id="rId25"/>
    <sheet name="1.f" sheetId="32" r:id="rId26"/>
    <sheet name="1.21" sheetId="33" r:id="rId27"/>
    <sheet name="1.22" sheetId="35" r:id="rId28"/>
    <sheet name="1.23" sheetId="37" r:id="rId29"/>
    <sheet name="1.24" sheetId="38" r:id="rId30"/>
    <sheet name="1.g" sheetId="39" r:id="rId31"/>
    <sheet name="1.25" sheetId="43" r:id="rId32"/>
  </sheets>
  <definedNames>
    <definedName name="BYPATIENTINFORMED3">#REF!</definedName>
    <definedName name="BYPATINFORMED2">#REF!</definedName>
    <definedName name="DECLINE2">#REF!</definedName>
    <definedName name="KM_plot_for_decline">#REF!</definedName>
    <definedName name="MEDUNFIT">#REF!</definedName>
    <definedName name="MEDUNFIT2">#REF!</definedName>
    <definedName name="OTHER">#REF!</definedName>
    <definedName name="OTHER2">#REF!</definedName>
    <definedName name="PHYSUNFIT">#REF!</definedName>
    <definedName name="PHYUNFIT2">#REF!</definedName>
    <definedName name="UNASSESSED">#REF!</definedName>
    <definedName name="UNASSESSED2">#REF!</definedName>
    <definedName name="UNSUTAGE">#REF!</definedName>
    <definedName name="UNSUTAGE2">#REF!</definedName>
  </definedNames>
  <calcPr calcId="145621"/>
</workbook>
</file>

<file path=xl/calcChain.xml><?xml version="1.0" encoding="utf-8"?>
<calcChain xmlns="http://schemas.openxmlformats.org/spreadsheetml/2006/main">
  <c r="F8" i="13" l="1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7" i="13"/>
  <c r="E8" i="68" l="1"/>
  <c r="E9" i="68"/>
  <c r="E10" i="68"/>
  <c r="E11" i="68"/>
  <c r="E12" i="68"/>
  <c r="E13" i="68"/>
  <c r="E14" i="68"/>
  <c r="E15" i="68"/>
  <c r="E16" i="68"/>
  <c r="E17" i="68"/>
  <c r="E18" i="68"/>
  <c r="E19" i="68"/>
  <c r="E20" i="68"/>
  <c r="E21" i="68"/>
  <c r="E22" i="68"/>
  <c r="E23" i="68"/>
  <c r="E24" i="68"/>
  <c r="E25" i="68"/>
  <c r="E26" i="68"/>
  <c r="E27" i="68"/>
  <c r="E28" i="68"/>
  <c r="E29" i="68"/>
  <c r="E30" i="68"/>
  <c r="E31" i="68"/>
  <c r="E32" i="68"/>
  <c r="E33" i="68"/>
  <c r="E34" i="68"/>
  <c r="E35" i="68"/>
  <c r="E36" i="68"/>
  <c r="E37" i="68"/>
  <c r="E7" i="68"/>
  <c r="E10" i="66"/>
  <c r="E11" i="66"/>
  <c r="E12" i="66"/>
  <c r="E13" i="66"/>
  <c r="E14" i="66"/>
  <c r="E15" i="66"/>
  <c r="E16" i="66"/>
  <c r="E17" i="66"/>
  <c r="E18" i="66"/>
  <c r="E19" i="66"/>
  <c r="E20" i="66"/>
  <c r="E21" i="66"/>
  <c r="E22" i="66"/>
  <c r="E23" i="66"/>
  <c r="E24" i="66"/>
  <c r="E25" i="66"/>
  <c r="E26" i="66"/>
  <c r="E27" i="66"/>
  <c r="E28" i="66"/>
  <c r="E29" i="66"/>
  <c r="E30" i="66"/>
  <c r="E31" i="66"/>
  <c r="E32" i="66"/>
  <c r="E33" i="66"/>
  <c r="E34" i="66"/>
  <c r="E35" i="66"/>
  <c r="E36" i="66"/>
  <c r="E37" i="66"/>
  <c r="E9" i="66"/>
  <c r="G8" i="12" l="1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7" i="12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7" i="6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7" i="5"/>
  <c r="G23" i="7" l="1"/>
  <c r="G9" i="14" l="1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8" i="14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7" i="13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7" i="12"/>
  <c r="C37" i="10"/>
  <c r="F23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K8" i="6" l="1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7" i="6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7" i="5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C37" i="2"/>
  <c r="C36" i="2"/>
  <c r="D45" i="1" l="1"/>
  <c r="E44" i="1"/>
  <c r="F44" i="1"/>
  <c r="G44" i="1"/>
  <c r="H44" i="1"/>
  <c r="I44" i="1"/>
  <c r="D44" i="1"/>
  <c r="C42" i="1"/>
  <c r="D42" i="1"/>
  <c r="E42" i="1"/>
  <c r="G42" i="1"/>
  <c r="H42" i="1"/>
  <c r="I42" i="1"/>
  <c r="B42" i="1"/>
  <c r="K43" i="1" l="1"/>
  <c r="C8" i="10" l="1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7" i="10"/>
  <c r="C8" i="2" l="1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7" i="2"/>
  <c r="G9" i="7" l="1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8" i="7"/>
</calcChain>
</file>

<file path=xl/sharedStrings.xml><?xml version="1.0" encoding="utf-8"?>
<sst xmlns="http://schemas.openxmlformats.org/spreadsheetml/2006/main" count="950" uniqueCount="289">
  <si>
    <t>HD</t>
  </si>
  <si>
    <t>PD</t>
  </si>
  <si>
    <t>Dialysis</t>
  </si>
  <si>
    <t>Tx</t>
  </si>
  <si>
    <t>USRDS</t>
  </si>
  <si>
    <t>Figure 1.1</t>
  </si>
  <si>
    <t>Adjusted incident rates of ESRD &amp; annual percent change</t>
  </si>
  <si>
    <t>Rate</t>
  </si>
  <si>
    <t>% change</t>
  </si>
  <si>
    <t>Figure 1.2</t>
  </si>
  <si>
    <t>All</t>
  </si>
  <si>
    <t>White</t>
  </si>
  <si>
    <t>Hispanic</t>
  </si>
  <si>
    <t>Map totals</t>
  </si>
  <si>
    <t>Overall value for all patients</t>
  </si>
  <si>
    <t>Total patients</t>
  </si>
  <si>
    <t>Overall value for patients mapped</t>
  </si>
  <si>
    <t>Missing HSA/state: patients dropped</t>
  </si>
  <si>
    <t xml:space="preserve">Incident counts &amp; adjusted rates of ESRD, by age </t>
  </si>
  <si>
    <t>Counts</t>
  </si>
  <si>
    <t>Rates</t>
  </si>
  <si>
    <t>0-19</t>
  </si>
  <si>
    <t>20-44</t>
  </si>
  <si>
    <t>45-64</t>
  </si>
  <si>
    <t>65-74</t>
  </si>
  <si>
    <t>75+</t>
  </si>
  <si>
    <t>Incident counts &amp; adjusted rates of ESRD, by race</t>
  </si>
  <si>
    <t>Af Am</t>
  </si>
  <si>
    <t>N Am</t>
  </si>
  <si>
    <t>Asian</t>
  </si>
  <si>
    <t xml:space="preserve">White </t>
  </si>
  <si>
    <t>Figure 1.5</t>
  </si>
  <si>
    <t>Figure 1.4</t>
  </si>
  <si>
    <t>Incident counts &amp; adjusted rates of ESRD, by Hispanic ethnicity</t>
  </si>
  <si>
    <t>Non</t>
  </si>
  <si>
    <t>Incident counts &amp; adjusted rates of ESRD, by primary diagnosis</t>
  </si>
  <si>
    <t>Diabetes</t>
  </si>
  <si>
    <t>Hypertension</t>
  </si>
  <si>
    <t>Glomeruloneph</t>
  </si>
  <si>
    <t>Cystic kidney</t>
  </si>
  <si>
    <t xml:space="preserve"> </t>
  </si>
  <si>
    <t>Figure 1.7</t>
  </si>
  <si>
    <t>Figure 1.8</t>
  </si>
  <si>
    <t>Adjusted prevalent rates of ESRD &amp; annual percent change</t>
  </si>
  <si>
    <t>Figure 1.10</t>
  </si>
  <si>
    <t xml:space="preserve">Prevalent counts &amp; adjusted rates of ESRD, by age </t>
  </si>
  <si>
    <t>Prevalent counts &amp; adjusted rates of ESRD, by race</t>
  </si>
  <si>
    <t>Prevalent counts &amp; adjusted rates of ESRD, by Hispanic ethnicity</t>
  </si>
  <si>
    <t>Prevalent counts &amp; adjusted rates of ESRD, by primary diagnosis</t>
  </si>
  <si>
    <t>Figure 1.14</t>
  </si>
  <si>
    <t>Table 1.a</t>
  </si>
  <si>
    <t>Figure 1.15</t>
  </si>
  <si>
    <t>At initiation</t>
  </si>
  <si>
    <t>At day 90</t>
  </si>
  <si>
    <t>Number of patients</t>
  </si>
  <si>
    <t>Rate per million population</t>
  </si>
  <si>
    <t>Unk.</t>
  </si>
  <si>
    <t>Male</t>
  </si>
  <si>
    <t>Female</t>
  </si>
  <si>
    <t>Native American</t>
  </si>
  <si>
    <t>Non-Hispanic</t>
  </si>
  <si>
    <t>Glomerulonephritis</t>
  </si>
  <si>
    <t>Other urologic</t>
  </si>
  <si>
    <t>Other cause</t>
  </si>
  <si>
    <t>Unknown/missing</t>
  </si>
  <si>
    <t>Table 1.c</t>
  </si>
  <si>
    <t>Hemodialysis</t>
  </si>
  <si>
    <t>Unknown</t>
  </si>
  <si>
    <t>2005</t>
  </si>
  <si>
    <t>2006</t>
  </si>
  <si>
    <t>2008</t>
  </si>
  <si>
    <t>2009</t>
  </si>
  <si>
    <t>Incident patient distribution, by first modality &amp; payor</t>
  </si>
  <si>
    <t>Medicare</t>
  </si>
  <si>
    <t>Other/unk</t>
  </si>
  <si>
    <t># in cohort</t>
  </si>
  <si>
    <t>Medicaid</t>
  </si>
  <si>
    <t>HMO</t>
  </si>
  <si>
    <t>Secondary</t>
  </si>
  <si>
    <t>Peritoneal Dialysis</t>
  </si>
  <si>
    <t xml:space="preserve">Medicare </t>
  </si>
  <si>
    <t>Transplant</t>
  </si>
  <si>
    <t>Figure 1.21</t>
  </si>
  <si>
    <t>Incident</t>
  </si>
  <si>
    <t>Prevalent</t>
  </si>
  <si>
    <t>Network</t>
  </si>
  <si>
    <t>Total</t>
  </si>
  <si>
    <t>% of</t>
  </si>
  <si>
    <t>Rate per</t>
  </si>
  <si>
    <t xml:space="preserve">Mean </t>
  </si>
  <si>
    <t>%</t>
  </si>
  <si>
    <t>patients</t>
  </si>
  <si>
    <t>total</t>
  </si>
  <si>
    <t>million</t>
  </si>
  <si>
    <t>age</t>
  </si>
  <si>
    <t>Diabetic</t>
  </si>
  <si>
    <t>Hisp.</t>
  </si>
  <si>
    <t>Table 1.e</t>
  </si>
  <si>
    <t>Table 1.f</t>
  </si>
  <si>
    <t>None</t>
  </si>
  <si>
    <t>0-12</t>
  </si>
  <si>
    <t>&gt;12</t>
  </si>
  <si>
    <t>Race</t>
  </si>
  <si>
    <t> African American</t>
  </si>
  <si>
    <t> Native American</t>
  </si>
  <si>
    <t> Asian</t>
  </si>
  <si>
    <t>Access at initiation</t>
  </si>
  <si>
    <t> Catheter</t>
  </si>
  <si>
    <t> Fistula</t>
  </si>
  <si>
    <t> Graft</t>
  </si>
  <si>
    <t> Maturing fistula</t>
  </si>
  <si>
    <t> Maturing graft</t>
  </si>
  <si>
    <t>ESA use</t>
  </si>
  <si>
    <t>Dietary care</t>
  </si>
  <si>
    <t>eGFR</t>
  </si>
  <si>
    <t> &lt;5</t>
  </si>
  <si>
    <t> 5-&lt;10</t>
  </si>
  <si>
    <t> 10-&lt;15</t>
  </si>
  <si>
    <t> &gt;=15</t>
  </si>
  <si>
    <t>DM (comorbidity)</t>
  </si>
  <si>
    <t>Primary diagnosis</t>
  </si>
  <si>
    <t> Diabetes</t>
  </si>
  <si>
    <t> Hypertension</t>
  </si>
  <si>
    <t> Glomerulonephritis</t>
  </si>
  <si>
    <t> Cystic kidney</t>
  </si>
  <si>
    <t>Catheter</t>
  </si>
  <si>
    <t xml:space="preserve">Catheter with </t>
  </si>
  <si>
    <t>AVF</t>
  </si>
  <si>
    <t>AV graft</t>
  </si>
  <si>
    <t>maturing fistula</t>
  </si>
  <si>
    <t>maturing graft</t>
  </si>
  <si>
    <t>Catheter Only</t>
  </si>
  <si>
    <t>No Nephrologist</t>
  </si>
  <si>
    <t>Nephrologist &gt;12 mos</t>
  </si>
  <si>
    <t>Nephrologist 0-12 mos</t>
  </si>
  <si>
    <t>Gender</t>
  </si>
  <si>
    <t>Mean hemoglobin at initiation, by pre-ESRD ESA treatment</t>
  </si>
  <si>
    <t>ESA</t>
  </si>
  <si>
    <t>No ESA</t>
  </si>
  <si>
    <t>% on ESA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</si>
  <si>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</si>
  <si>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</si>
  <si>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</si>
  <si>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</si>
  <si>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</si>
  <si>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</si>
  <si>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</si>
  <si>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</si>
  <si>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</si>
  <si>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</si>
  <si>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</si>
  <si>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</si>
  <si>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June</t>
  </si>
  <si>
    <t>HbA1c*</t>
  </si>
  <si>
    <t>Age</t>
  </si>
  <si>
    <t>&gt;200 mg/dl</t>
  </si>
  <si>
    <t>LDL</t>
  </si>
  <si>
    <t>Total cholesterol</t>
  </si>
  <si>
    <t>HDL</t>
  </si>
  <si>
    <t>&lt;40 mg/dl</t>
  </si>
  <si>
    <t>Tri/glycer</t>
  </si>
  <si>
    <t>&gt;150 mg/dl</t>
  </si>
  <si>
    <t>&gt;7%</t>
  </si>
  <si>
    <t>&lt;lab lower limit</t>
  </si>
  <si>
    <t>&lt;5</t>
  </si>
  <si>
    <t>5-&lt;10</t>
  </si>
  <si>
    <t>10-&lt;15</t>
  </si>
  <si>
    <t>15+</t>
  </si>
  <si>
    <t>OPTN</t>
  </si>
  <si>
    <t>TX</t>
  </si>
  <si>
    <t>Tx wait-list</t>
  </si>
  <si>
    <t>Figure 1.11</t>
  </si>
  <si>
    <t>Figure 1.20</t>
  </si>
  <si>
    <t>Figure 1.3</t>
  </si>
  <si>
    <t>Figure 1.12</t>
  </si>
  <si>
    <t>Figure 1.13</t>
  </si>
  <si>
    <t>Table 1.b</t>
  </si>
  <si>
    <t>Table 1.g</t>
  </si>
  <si>
    <t>Incident and prevalent patient counts (USRDS), by modality</t>
  </si>
  <si>
    <t>Table 1.d</t>
  </si>
  <si>
    <t>Any nephrologist</t>
  </si>
  <si>
    <t>No nephrologist</t>
  </si>
  <si>
    <t>ALL</t>
  </si>
  <si>
    <t>2010</t>
  </si>
  <si>
    <t>Mean age (yrs)</t>
  </si>
  <si>
    <t xml:space="preserve">   White</t>
  </si>
  <si>
    <t xml:space="preserve">   0-19</t>
  </si>
  <si>
    <t xml:space="preserve">   20-44</t>
  </si>
  <si>
    <t xml:space="preserve">   45-64</t>
  </si>
  <si>
    <t xml:space="preserve">   65-74</t>
  </si>
  <si>
    <t xml:space="preserve">   75+</t>
  </si>
  <si>
    <t>&gt;100 mg/dl</t>
  </si>
  <si>
    <t>20-29</t>
  </si>
  <si>
    <t>30-39</t>
  </si>
  <si>
    <t>Black</t>
  </si>
  <si>
    <t>60-69</t>
  </si>
  <si>
    <t>70+</t>
  </si>
  <si>
    <t>Figure 1.6</t>
  </si>
  <si>
    <t>Figure 1.19</t>
  </si>
  <si>
    <t>ME Form 1st session</t>
  </si>
  <si>
    <t>Day 1 of eligibility &gt;65</t>
  </si>
  <si>
    <t>Day 91 (month 4) all</t>
  </si>
  <si>
    <t>Day 91 (month 4 &gt;65)</t>
  </si>
  <si>
    <t>AV fistula</t>
  </si>
  <si>
    <t xml:space="preserve">AV graft </t>
  </si>
  <si>
    <t>Unk</t>
  </si>
  <si>
    <t>Figure 1.22</t>
  </si>
  <si>
    <t>1978</t>
  </si>
  <si>
    <t>1979</t>
  </si>
  <si>
    <t>Blk/Af Am</t>
  </si>
  <si>
    <t>Black/Af Am</t>
  </si>
  <si>
    <t>NA</t>
  </si>
  <si>
    <t>Non-Hisp.</t>
  </si>
  <si>
    <t>HTN</t>
  </si>
  <si>
    <t>GN</t>
  </si>
  <si>
    <t>Unk./missing</t>
  </si>
  <si>
    <t>Serum albumin</t>
  </si>
  <si>
    <t>c+d+f</t>
  </si>
  <si>
    <t>e+f</t>
  </si>
  <si>
    <t>40-49</t>
  </si>
  <si>
    <t>50-59</t>
  </si>
  <si>
    <t>Patient demographics &amp; adjusted rates, by ESRD network: incident dialysis patients, 2011</t>
  </si>
  <si>
    <t>Geographic variations in adjusted incident rates of ESRD (per million population), 2011, by HSA</t>
  </si>
  <si>
    <t>Patient demographics &amp; adjusted rates, by ESRD network: December 31 point prevalent dialysis patients, 2011</t>
  </si>
  <si>
    <t>Patient demographics &amp; adjusted rates, by ESRD network: December 31 point prevalent transplant patients, 2011</t>
  </si>
  <si>
    <t>2011</t>
  </si>
  <si>
    <t>Prevalent counts &amp; adjusted rates of ESRD, by modality, age, gender, race, ethnicity, &amp; primary diagnosis, 2011</t>
  </si>
  <si>
    <t>Figure 1.23</t>
  </si>
  <si>
    <t>Figure 1.18</t>
  </si>
  <si>
    <t>Access use at first outpatient hemodialysis, by pre-ESRD nephrology care, 2011</t>
  </si>
  <si>
    <t>1980</t>
  </si>
  <si>
    <t>CAPD</t>
  </si>
  <si>
    <t>CCPD</t>
  </si>
  <si>
    <t>Figure 1.17</t>
  </si>
  <si>
    <t>Incident patients using home dialysis by therapy type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</si>
  <si>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</si>
  <si>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</si>
  <si>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</si>
  <si>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</si>
  <si>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</si>
  <si>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</si>
  <si>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</si>
  <si>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</si>
  <si>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</si>
  <si>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</si>
  <si>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</si>
  <si>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</si>
  <si>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</si>
  <si>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</si>
  <si>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</si>
  <si>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</si>
  <si>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</si>
  <si>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</si>
  <si>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</si>
  <si>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</si>
  <si>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</si>
  <si>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</si>
  <si>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</si>
  <si>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</si>
  <si>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2007</t>
  </si>
  <si>
    <t>Home HD</t>
  </si>
  <si>
    <t>Prevalent patients using home dialysis by therapy type</t>
  </si>
  <si>
    <t>Figure 1.24</t>
  </si>
  <si>
    <t>Figure 1.25</t>
  </si>
  <si>
    <t>Hispanic included in adjustment</t>
  </si>
  <si>
    <t>.</t>
  </si>
  <si>
    <t>Figure 1.9</t>
  </si>
  <si>
    <t xml:space="preserve">   .</t>
  </si>
  <si>
    <t>1980 to 2011</t>
  </si>
  <si>
    <t>Patient counts, by modality</t>
  </si>
  <si>
    <t>dialysis</t>
  </si>
  <si>
    <t>ESRD</t>
  </si>
  <si>
    <t>transplant</t>
  </si>
  <si>
    <t>Figure 1.16</t>
  </si>
  <si>
    <t>Adjusted incident rates of ESRD due to diabetes, by age, race, &amp; ethnicity</t>
  </si>
  <si>
    <t>Adjusted incident rates of ESRD due to hypertension, by age, race, &amp; ethnicity</t>
  </si>
  <si>
    <t xml:space="preserve">Geographic variations in adjusted prevalent rates of ESRD per million population, 2011, by HSA </t>
  </si>
  <si>
    <t>Incident counts &amp; adjusted rates of ESRD at initiation, &amp; day 90, by modality, age, gender, race, ethnicity, &amp; primary diagnosis, 2011</t>
  </si>
  <si>
    <t>Prevalent patient distribution, by modality &amp; payor</t>
  </si>
  <si>
    <t>Vascular access use at initiation &amp; on day of eligibility, 2011</t>
  </si>
  <si>
    <r>
      <t>Patient distribution at initiation, by eGFR (ml/min/1.73m</t>
    </r>
    <r>
      <rPr>
        <vertAlign val="superscript"/>
        <sz val="9"/>
        <rFont val="Trebuchet MS"/>
        <family val="2"/>
      </rPr>
      <t>2</t>
    </r>
    <r>
      <rPr>
        <sz val="9"/>
        <rFont val="Trebuchet MS"/>
        <family val="2"/>
      </rPr>
      <t>)</t>
    </r>
  </si>
  <si>
    <t xml:space="preserve">total </t>
  </si>
  <si>
    <t>N's</t>
  </si>
  <si>
    <t>#</t>
  </si>
  <si>
    <t>Pre-ESRD nephrologist care (row percent), 2011</t>
  </si>
  <si>
    <t>Mean</t>
  </si>
  <si>
    <t>Hgb g/dl</t>
  </si>
  <si>
    <t>Variations in mean hemoglobin, by HSA, 2011</t>
  </si>
  <si>
    <t>Patients initiating ESRD therapy, by laboratory values, by age, gender, race, ethnicity, &amp; primary diagnosis,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</si>
</sst>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#,##0;[Red]#,##0"/>
    <numFmt numFmtId="166" formatCode="#,##0.0"/>
    <numFmt numFmtId="167" formatCode="_(* #,##0_);_(* \(#,##0\);_(* &quot;-&quot;??_);_(@_)"/>
    <numFmt numFmtId="168" formatCode="0.000"/>
    <numFmt numFmtId="169" formatCode="_(* #,##0.0_);_(* \(#,##0.0\);_(* &quot;-&quot;??_);_(@_)"/>
    <numFmt numFmtId="170" formatCode="#,##0.0_);\(#,##0.0\)"/>
  </numFmts>
  <fonts count="18">
    <font>
      <sz val="10"/>
      <name val="AGaramond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Garamond"/>
    </font>
    <font>
      <sz val="9"/>
      <name val="Trebuchet MS"/>
      <family val="2"/>
    </font>
    <font>
      <sz val="10"/>
      <name val="Arial"/>
      <family val="2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i/>
      <sz val="9"/>
      <name val="Trebuchet MS"/>
      <family val="2"/>
    </font>
    <font>
      <sz val="10"/>
      <name val="GoudyOlSt BT"/>
      <family val="1"/>
    </font>
    <font>
      <sz val="10"/>
      <color theme="1"/>
      <name val="Arial"/>
      <family val="2"/>
    </font>
    <font>
      <vertAlign val="superscript"/>
      <sz val="9"/>
      <name val="Trebuchet MS"/>
      <family val="2"/>
    </font>
    <font>
      <sz val="9"/>
      <color theme="9" tint="-0.249977111117893"/>
      <name val="Trebuchet MS"/>
      <family val="2"/>
    </font>
    <font>
      <sz val="9"/>
      <color rgb="FF00B050"/>
      <name val="Trebuchet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41">
    <xf numFmtId="0" fontId="0" fillId="0" borderId="0"/>
    <xf numFmtId="0" fontId="6" fillId="0" borderId="0"/>
    <xf numFmtId="0" fontId="7" fillId="0" borderId="1">
      <alignment horizontal="left"/>
    </xf>
    <xf numFmtId="0" fontId="7" fillId="0" borderId="2">
      <alignment horizontal="right"/>
    </xf>
    <xf numFmtId="166" fontId="8" fillId="0" borderId="0">
      <alignment horizontal="right"/>
    </xf>
    <xf numFmtId="0" fontId="9" fillId="0" borderId="0">
      <alignment vertical="center"/>
    </xf>
    <xf numFmtId="0" fontId="7" fillId="0" borderId="3">
      <alignment horizontal="right"/>
    </xf>
    <xf numFmtId="0" fontId="7" fillId="0" borderId="0">
      <alignment horizontal="left"/>
    </xf>
    <xf numFmtId="3" fontId="8" fillId="0" borderId="0">
      <alignment horizontal="right"/>
    </xf>
    <xf numFmtId="43" fontId="4" fillId="0" borderId="0" applyFont="0" applyFill="0" applyBorder="0" applyAlignment="0" applyProtection="0"/>
    <xf numFmtId="4" fontId="8" fillId="0" borderId="0">
      <alignment horizontal="right"/>
    </xf>
    <xf numFmtId="0" fontId="10" fillId="0" borderId="0">
      <alignment vertical="center"/>
    </xf>
    <xf numFmtId="0" fontId="11" fillId="0" borderId="0">
      <alignment vertical="center"/>
    </xf>
    <xf numFmtId="43" fontId="4" fillId="0" borderId="0" applyFont="0" applyFill="0" applyBorder="0" applyAlignment="0" applyProtection="0"/>
    <xf numFmtId="0" fontId="6" fillId="0" borderId="0"/>
    <xf numFmtId="0" fontId="3" fillId="0" borderId="0"/>
    <xf numFmtId="0" fontId="13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</cellStyleXfs>
  <cellXfs count="90">
    <xf numFmtId="0" fontId="0" fillId="0" borderId="0" xfId="0"/>
    <xf numFmtId="49" fontId="5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horizontal="right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165" fontId="5" fillId="0" borderId="0" xfId="1" applyNumberFormat="1" applyFont="1" applyAlignment="1">
      <alignment horizontal="right"/>
    </xf>
    <xf numFmtId="2" fontId="5" fillId="0" borderId="0" xfId="0" applyNumberFormat="1" applyFont="1"/>
    <xf numFmtId="164" fontId="5" fillId="0" borderId="0" xfId="0" applyNumberFormat="1" applyFont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1" fontId="5" fillId="0" borderId="0" xfId="0" applyNumberFormat="1" applyFont="1" applyAlignment="1">
      <alignment horizontal="left"/>
    </xf>
    <xf numFmtId="167" fontId="5" fillId="0" borderId="0" xfId="9" applyNumberFormat="1" applyFont="1"/>
    <xf numFmtId="1" fontId="5" fillId="0" borderId="0" xfId="0" applyNumberFormat="1" applyFont="1"/>
    <xf numFmtId="168" fontId="5" fillId="0" borderId="0" xfId="0" applyNumberFormat="1" applyFont="1"/>
    <xf numFmtId="164" fontId="5" fillId="0" borderId="0" xfId="0" applyNumberFormat="1" applyFont="1" applyFill="1"/>
    <xf numFmtId="1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0" fontId="5" fillId="0" borderId="0" xfId="0" applyFont="1" applyAlignment="1"/>
    <xf numFmtId="167" fontId="5" fillId="0" borderId="0" xfId="0" applyNumberFormat="1" applyFont="1" applyAlignment="1">
      <alignment horizontal="right"/>
    </xf>
    <xf numFmtId="167" fontId="5" fillId="0" borderId="0" xfId="9" applyNumberFormat="1" applyFont="1" applyAlignment="1">
      <alignment horizontal="right"/>
    </xf>
    <xf numFmtId="169" fontId="5" fillId="0" borderId="0" xfId="9" applyNumberFormat="1" applyFont="1" applyAlignment="1">
      <alignment horizontal="right"/>
    </xf>
    <xf numFmtId="49" fontId="5" fillId="0" borderId="0" xfId="0" applyNumberFormat="1" applyFont="1"/>
    <xf numFmtId="49" fontId="5" fillId="0" borderId="0" xfId="0" applyNumberFormat="1" applyFont="1" applyAlignment="1">
      <alignment horizontal="right"/>
    </xf>
    <xf numFmtId="164" fontId="5" fillId="0" borderId="0" xfId="0" applyNumberFormat="1" applyFont="1" applyFill="1" applyAlignment="1">
      <alignment horizontal="right"/>
    </xf>
    <xf numFmtId="167" fontId="5" fillId="0" borderId="0" xfId="13" applyNumberFormat="1" applyFont="1" applyFill="1"/>
    <xf numFmtId="167" fontId="5" fillId="0" borderId="0" xfId="13" applyNumberFormat="1" applyFont="1" applyFill="1" applyAlignment="1">
      <alignment horizontal="right"/>
    </xf>
    <xf numFmtId="167" fontId="5" fillId="0" borderId="0" xfId="13" applyNumberFormat="1" applyFont="1"/>
    <xf numFmtId="167" fontId="5" fillId="0" borderId="0" xfId="13" applyNumberFormat="1" applyFont="1" applyAlignment="1">
      <alignment horizontal="right"/>
    </xf>
    <xf numFmtId="0" fontId="5" fillId="0" borderId="0" xfId="14" applyFont="1" applyAlignment="1"/>
    <xf numFmtId="0" fontId="5" fillId="0" borderId="0" xfId="0" applyFont="1" applyBorder="1" applyAlignment="1"/>
    <xf numFmtId="0" fontId="5" fillId="0" borderId="0" xfId="0" applyFont="1" applyFill="1" applyBorder="1" applyAlignment="1"/>
    <xf numFmtId="3" fontId="5" fillId="0" borderId="0" xfId="0" applyNumberFormat="1" applyFont="1" applyAlignment="1"/>
    <xf numFmtId="49" fontId="5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2" fontId="5" fillId="0" borderId="0" xfId="0" applyNumberFormat="1" applyFont="1" applyFill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1" fontId="5" fillId="0" borderId="0" xfId="14" applyNumberFormat="1" applyFont="1" applyBorder="1" applyAlignment="1">
      <alignment horizontal="left"/>
    </xf>
    <xf numFmtId="3" fontId="5" fillId="0" borderId="0" xfId="0" applyNumberFormat="1" applyFont="1" applyBorder="1" applyAlignment="1"/>
    <xf numFmtId="0" fontId="5" fillId="0" borderId="0" xfId="14" applyFont="1" applyBorder="1" applyAlignment="1">
      <alignment horizontal="left"/>
    </xf>
    <xf numFmtId="0" fontId="12" fillId="0" borderId="0" xfId="0" applyFont="1" applyAlignment="1"/>
    <xf numFmtId="169" fontId="5" fillId="0" borderId="0" xfId="13" applyNumberFormat="1" applyFont="1" applyAlignment="1">
      <alignment horizontal="right"/>
    </xf>
    <xf numFmtId="164" fontId="5" fillId="0" borderId="0" xfId="14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5" fillId="0" borderId="0" xfId="13" applyNumberFormat="1" applyFont="1" applyBorder="1" applyAlignment="1">
      <alignment horizontal="right"/>
    </xf>
    <xf numFmtId="169" fontId="5" fillId="0" borderId="0" xfId="13" applyNumberFormat="1" applyFont="1" applyFill="1"/>
    <xf numFmtId="167" fontId="5" fillId="0" borderId="0" xfId="0" applyNumberFormat="1" applyFont="1"/>
    <xf numFmtId="166" fontId="5" fillId="0" borderId="0" xfId="0" applyNumberFormat="1" applyFont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166" fontId="5" fillId="0" borderId="0" xfId="9" applyNumberFormat="1" applyFont="1" applyAlignment="1">
      <alignment horizontal="right"/>
    </xf>
    <xf numFmtId="167" fontId="5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 applyAlignment="1">
      <alignment horizontal="right"/>
    </xf>
    <xf numFmtId="170" fontId="5" fillId="0" borderId="0" xfId="13" applyNumberFormat="1" applyFont="1"/>
    <xf numFmtId="164" fontId="5" fillId="0" borderId="0" xfId="0" applyNumberFormat="1" applyFont="1"/>
    <xf numFmtId="169" fontId="5" fillId="0" borderId="0" xfId="13" applyNumberFormat="1" applyFont="1"/>
    <xf numFmtId="167" fontId="5" fillId="0" borderId="4" xfId="13" applyNumberFormat="1" applyFont="1" applyBorder="1" applyAlignment="1">
      <alignment horizontal="right"/>
    </xf>
    <xf numFmtId="169" fontId="5" fillId="0" borderId="0" xfId="13" applyNumberFormat="1" applyFont="1" applyBorder="1" applyAlignment="1">
      <alignment horizontal="right"/>
    </xf>
    <xf numFmtId="164" fontId="5" fillId="0" borderId="4" xfId="0" applyNumberFormat="1" applyFont="1" applyBorder="1"/>
    <xf numFmtId="164" fontId="5" fillId="0" borderId="0" xfId="0" applyNumberFormat="1" applyFont="1" applyBorder="1"/>
    <xf numFmtId="169" fontId="5" fillId="0" borderId="4" xfId="13" applyNumberFormat="1" applyFont="1" applyBorder="1" applyAlignment="1">
      <alignment horizontal="right"/>
    </xf>
    <xf numFmtId="169" fontId="5" fillId="0" borderId="4" xfId="0" applyNumberFormat="1" applyFont="1" applyBorder="1" applyAlignment="1">
      <alignment horizontal="right"/>
    </xf>
    <xf numFmtId="169" fontId="5" fillId="0" borderId="0" xfId="0" applyNumberFormat="1" applyFont="1" applyBorder="1" applyAlignment="1">
      <alignment horizontal="right"/>
    </xf>
    <xf numFmtId="0" fontId="5" fillId="0" borderId="4" xfId="0" applyFont="1" applyBorder="1"/>
    <xf numFmtId="164" fontId="5" fillId="0" borderId="4" xfId="0" applyNumberFormat="1" applyFont="1" applyFill="1" applyBorder="1"/>
    <xf numFmtId="0" fontId="5" fillId="0" borderId="4" xfId="0" applyFont="1" applyFill="1" applyBorder="1"/>
    <xf numFmtId="0" fontId="5" fillId="0" borderId="4" xfId="0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3" fontId="5" fillId="0" borderId="0" xfId="13" applyNumberFormat="1" applyFont="1"/>
    <xf numFmtId="3" fontId="5" fillId="0" borderId="0" xfId="0" applyNumberFormat="1" applyFont="1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Font="1"/>
    <xf numFmtId="16" fontId="5" fillId="0" borderId="0" xfId="0" applyNumberFormat="1" applyFont="1" applyAlignment="1">
      <alignment horizontal="left"/>
    </xf>
    <xf numFmtId="166" fontId="5" fillId="0" borderId="0" xfId="0" applyNumberFormat="1" applyFont="1"/>
    <xf numFmtId="0" fontId="5" fillId="0" borderId="0" xfId="0" applyFont="1" applyAlignment="1">
      <alignment horizontal="left"/>
    </xf>
    <xf numFmtId="164" fontId="16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Alignment="1">
      <alignment horizontal="center"/>
    </xf>
  </cellXfs>
  <cellStyles count="41">
    <cellStyle name="column heading border A&amp;B" xfId="6"/>
    <cellStyle name="column heading border above" xfId="2"/>
    <cellStyle name="column heading border below" xfId="3"/>
    <cellStyle name="column heading no border &amp; short title" xfId="7"/>
    <cellStyle name="Comma" xfId="13" builtinId="3"/>
    <cellStyle name="comma 0 decimal" xfId="8"/>
    <cellStyle name="comma 1 decimal" xfId="4"/>
    <cellStyle name="Comma 2" xfId="9"/>
    <cellStyle name="comma 2 decimal" xfId="10"/>
    <cellStyle name="Comma 3" xfId="19"/>
    <cellStyle name="Comma 4" xfId="20"/>
    <cellStyle name="Comma 5" xfId="21"/>
    <cellStyle name="Comma 6" xfId="22"/>
    <cellStyle name="Normal" xfId="0" builtinId="0"/>
    <cellStyle name="Normal 10" xfId="23"/>
    <cellStyle name="Normal 11" xfId="24"/>
    <cellStyle name="Normal 2" xfId="15"/>
    <cellStyle name="Normal 2 2" xfId="16"/>
    <cellStyle name="Normal 2 3" xfId="18"/>
    <cellStyle name="Normal 3" xfId="17"/>
    <cellStyle name="Normal 3 2" xfId="25"/>
    <cellStyle name="Normal 3 2 2" xfId="26"/>
    <cellStyle name="Normal 3 3" xfId="27"/>
    <cellStyle name="Normal 4" xfId="28"/>
    <cellStyle name="Normal 4 2" xfId="29"/>
    <cellStyle name="Normal 4 3" xfId="30"/>
    <cellStyle name="Normal 5" xfId="31"/>
    <cellStyle name="Normal 5 2" xfId="32"/>
    <cellStyle name="Normal 6" xfId="33"/>
    <cellStyle name="Normal 6 2" xfId="34"/>
    <cellStyle name="Normal 6 3" xfId="35"/>
    <cellStyle name="Normal 7" xfId="36"/>
    <cellStyle name="Normal 7 2" xfId="37"/>
    <cellStyle name="Normal 8" xfId="38"/>
    <cellStyle name="Normal 9" xfId="39"/>
    <cellStyle name="Normal_C1" xfId="1"/>
    <cellStyle name="Normal_HP2010_Figs" xfId="14"/>
    <cellStyle name="Percent 2" xfId="40"/>
    <cellStyle name="title 1" xfId="5"/>
    <cellStyle name="title 2" xfId="11"/>
    <cellStyle name="title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tabSelected="1" zoomScaleNormal="100" workbookViewId="0"/>
  </sheetViews>
  <sheetFormatPr defaultRowHeight="15" customHeight="1"/>
  <cols>
    <col min="1" max="1" width="6.28515625" style="78" customWidth="1"/>
    <col min="2" max="5" width="10.42578125" style="2" customWidth="1"/>
    <col min="6" max="16384" width="9.140625" style="2"/>
  </cols>
  <sheetData>
    <row r="1" spans="1:13" ht="15" customHeight="1">
      <c r="A1" s="1" t="s">
        <v>5</v>
      </c>
    </row>
    <row r="2" spans="1:13" ht="15" customHeight="1">
      <c r="A2" s="1" t="s">
        <v>178</v>
      </c>
    </row>
    <row r="3" spans="1:13" ht="15" customHeight="1">
      <c r="A3" s="1"/>
    </row>
    <row r="4" spans="1:13" ht="15" customHeight="1">
      <c r="A4" s="1"/>
      <c r="B4" s="3"/>
      <c r="C4" s="3"/>
    </row>
    <row r="5" spans="1:13" ht="15" customHeight="1">
      <c r="B5" s="2" t="s">
        <v>83</v>
      </c>
      <c r="G5" s="2" t="s">
        <v>84</v>
      </c>
    </row>
    <row r="6" spans="1:13" ht="15" customHeight="1">
      <c r="A6" s="1"/>
      <c r="B6" s="3" t="s">
        <v>0</v>
      </c>
      <c r="C6" s="3" t="s">
        <v>1</v>
      </c>
      <c r="D6" s="3" t="s">
        <v>2</v>
      </c>
      <c r="E6" s="3" t="s">
        <v>3</v>
      </c>
      <c r="G6" s="20" t="s">
        <v>4</v>
      </c>
      <c r="H6" s="20"/>
      <c r="I6" s="77"/>
      <c r="J6" s="2" t="s">
        <v>168</v>
      </c>
    </row>
    <row r="7" spans="1:13" ht="15" customHeight="1">
      <c r="A7" s="1"/>
      <c r="B7" s="3" t="s">
        <v>4</v>
      </c>
      <c r="C7" s="3" t="s">
        <v>4</v>
      </c>
      <c r="D7" s="4" t="s">
        <v>4</v>
      </c>
      <c r="E7" s="4" t="s">
        <v>4</v>
      </c>
      <c r="G7" s="77" t="s">
        <v>0</v>
      </c>
      <c r="H7" s="77" t="s">
        <v>1</v>
      </c>
      <c r="I7" s="77" t="s">
        <v>169</v>
      </c>
      <c r="J7" s="2" t="s">
        <v>170</v>
      </c>
    </row>
    <row r="8" spans="1:13" ht="15" customHeight="1">
      <c r="A8" s="78">
        <v>1978</v>
      </c>
      <c r="B8" s="5">
        <v>12987</v>
      </c>
      <c r="C8" s="2">
        <v>524</v>
      </c>
      <c r="D8" s="5">
        <v>14381</v>
      </c>
      <c r="E8" s="2">
        <v>314</v>
      </c>
      <c r="G8" s="5">
        <v>35189</v>
      </c>
      <c r="H8" s="2">
        <v>277</v>
      </c>
      <c r="I8" s="5">
        <v>5955</v>
      </c>
      <c r="J8" s="29">
        <v>134</v>
      </c>
      <c r="K8" s="5"/>
      <c r="L8" s="29"/>
      <c r="M8" s="52"/>
    </row>
    <row r="9" spans="1:13" ht="15" customHeight="1">
      <c r="A9" s="78">
        <v>1979</v>
      </c>
      <c r="B9" s="5">
        <v>14625</v>
      </c>
      <c r="C9" s="2">
        <v>654</v>
      </c>
      <c r="D9" s="5">
        <v>16160</v>
      </c>
      <c r="E9" s="2">
        <v>333</v>
      </c>
      <c r="G9" s="5">
        <v>40916</v>
      </c>
      <c r="H9" s="2">
        <v>421</v>
      </c>
      <c r="I9" s="5">
        <v>7973</v>
      </c>
      <c r="J9" s="29">
        <v>172</v>
      </c>
      <c r="K9" s="5"/>
      <c r="L9" s="29"/>
      <c r="M9" s="52"/>
    </row>
    <row r="10" spans="1:13" ht="15" customHeight="1">
      <c r="A10" s="78">
        <v>1980</v>
      </c>
      <c r="B10" s="5">
        <v>15683</v>
      </c>
      <c r="C10" s="2">
        <v>993</v>
      </c>
      <c r="D10" s="5">
        <v>17647</v>
      </c>
      <c r="E10" s="2">
        <v>337</v>
      </c>
      <c r="G10" s="5">
        <v>45235</v>
      </c>
      <c r="H10" s="2">
        <v>884</v>
      </c>
      <c r="I10" s="5">
        <v>10191</v>
      </c>
      <c r="J10" s="29">
        <v>228</v>
      </c>
      <c r="K10" s="74"/>
      <c r="L10" s="29"/>
      <c r="M10" s="52"/>
    </row>
    <row r="11" spans="1:13" ht="15" customHeight="1">
      <c r="A11" s="78">
        <v>1981</v>
      </c>
      <c r="B11" s="5">
        <v>17059</v>
      </c>
      <c r="C11" s="5">
        <v>1938</v>
      </c>
      <c r="D11" s="5">
        <v>19746</v>
      </c>
      <c r="E11" s="2">
        <v>327</v>
      </c>
      <c r="G11" s="5">
        <v>50024</v>
      </c>
      <c r="H11" s="5">
        <v>2610</v>
      </c>
      <c r="I11" s="5">
        <v>12749</v>
      </c>
      <c r="J11" s="29">
        <v>315</v>
      </c>
      <c r="L11" s="29"/>
      <c r="M11" s="52"/>
    </row>
    <row r="12" spans="1:13" ht="15" customHeight="1">
      <c r="A12" s="78">
        <v>1982</v>
      </c>
      <c r="B12" s="5">
        <v>18465</v>
      </c>
      <c r="C12" s="5">
        <v>3177</v>
      </c>
      <c r="D12" s="5">
        <v>22146</v>
      </c>
      <c r="E12" s="2">
        <v>418</v>
      </c>
      <c r="G12" s="5">
        <v>54930</v>
      </c>
      <c r="H12" s="5">
        <v>4349</v>
      </c>
      <c r="I12" s="5">
        <v>15514</v>
      </c>
      <c r="J12" s="29">
        <v>427</v>
      </c>
      <c r="L12" s="29"/>
      <c r="M12" s="52"/>
    </row>
    <row r="13" spans="1:13" ht="15" customHeight="1">
      <c r="A13" s="78">
        <v>1983</v>
      </c>
      <c r="B13" s="5">
        <v>21275</v>
      </c>
      <c r="C13" s="5">
        <v>3746</v>
      </c>
      <c r="D13" s="5">
        <v>25518</v>
      </c>
      <c r="E13" s="2">
        <v>405</v>
      </c>
      <c r="G13" s="5">
        <v>62849</v>
      </c>
      <c r="H13" s="5">
        <v>6745</v>
      </c>
      <c r="I13" s="5">
        <v>18572</v>
      </c>
      <c r="J13" s="29">
        <v>636</v>
      </c>
      <c r="K13" s="74"/>
      <c r="L13" s="29"/>
      <c r="M13" s="52"/>
    </row>
    <row r="14" spans="1:13" ht="15" customHeight="1">
      <c r="A14" s="78">
        <v>1984</v>
      </c>
      <c r="B14" s="5">
        <v>22582</v>
      </c>
      <c r="C14" s="5">
        <v>3966</v>
      </c>
      <c r="D14" s="5">
        <v>27091</v>
      </c>
      <c r="E14" s="2">
        <v>467</v>
      </c>
      <c r="G14" s="5">
        <v>67898</v>
      </c>
      <c r="H14" s="5">
        <v>8907</v>
      </c>
      <c r="I14" s="5">
        <v>22252</v>
      </c>
      <c r="J14" s="29">
        <v>1053</v>
      </c>
      <c r="K14" s="5"/>
      <c r="L14" s="29"/>
      <c r="M14" s="52"/>
    </row>
    <row r="15" spans="1:13" ht="15" customHeight="1">
      <c r="A15" s="78">
        <v>1985</v>
      </c>
      <c r="B15" s="5">
        <v>24742</v>
      </c>
      <c r="C15" s="5">
        <v>4230</v>
      </c>
      <c r="D15" s="5">
        <v>29997</v>
      </c>
      <c r="E15" s="2">
        <v>542</v>
      </c>
      <c r="G15" s="5">
        <v>72101</v>
      </c>
      <c r="H15" s="5">
        <v>11041</v>
      </c>
      <c r="I15" s="5">
        <v>26591</v>
      </c>
      <c r="J15" s="29">
        <v>1869</v>
      </c>
      <c r="K15" s="5"/>
      <c r="L15" s="29"/>
      <c r="M15" s="52"/>
    </row>
    <row r="16" spans="1:13" ht="15" customHeight="1">
      <c r="A16" s="78">
        <v>1986</v>
      </c>
      <c r="B16" s="5">
        <v>27019</v>
      </c>
      <c r="C16" s="5">
        <v>4366</v>
      </c>
      <c r="D16" s="5">
        <v>32713</v>
      </c>
      <c r="E16" s="2">
        <v>731</v>
      </c>
      <c r="G16" s="5">
        <v>77395</v>
      </c>
      <c r="H16" s="5">
        <v>12184</v>
      </c>
      <c r="I16" s="5">
        <v>31770</v>
      </c>
      <c r="J16" s="29">
        <v>3690</v>
      </c>
      <c r="K16" s="74"/>
      <c r="L16" s="29"/>
      <c r="M16" s="52"/>
    </row>
    <row r="17" spans="1:13" ht="15" customHeight="1">
      <c r="A17" s="78">
        <v>1987</v>
      </c>
      <c r="B17" s="5">
        <v>29782</v>
      </c>
      <c r="C17" s="5">
        <v>4815</v>
      </c>
      <c r="D17" s="5">
        <v>35992</v>
      </c>
      <c r="E17" s="2">
        <v>910</v>
      </c>
      <c r="G17" s="5">
        <v>84182</v>
      </c>
      <c r="H17" s="5">
        <v>13286</v>
      </c>
      <c r="I17" s="5">
        <v>36645</v>
      </c>
      <c r="J17" s="29">
        <v>8348</v>
      </c>
      <c r="K17" s="74"/>
      <c r="L17" s="29"/>
      <c r="M17" s="52"/>
    </row>
    <row r="18" spans="1:13" ht="15" customHeight="1">
      <c r="A18" s="78">
        <v>1988</v>
      </c>
      <c r="B18" s="5">
        <v>33648</v>
      </c>
      <c r="C18" s="5">
        <v>4980</v>
      </c>
      <c r="D18" s="5">
        <v>40222</v>
      </c>
      <c r="E18" s="5">
        <v>1042</v>
      </c>
      <c r="G18" s="5">
        <v>92305</v>
      </c>
      <c r="H18" s="5">
        <v>14384</v>
      </c>
      <c r="I18" s="5">
        <v>41203</v>
      </c>
      <c r="J18" s="29">
        <v>9430</v>
      </c>
      <c r="K18" s="74"/>
      <c r="L18" s="29"/>
      <c r="M18" s="52"/>
    </row>
    <row r="19" spans="1:13" ht="15" customHeight="1">
      <c r="A19" s="78">
        <v>1989</v>
      </c>
      <c r="B19" s="5">
        <v>38144</v>
      </c>
      <c r="C19" s="5">
        <v>5594</v>
      </c>
      <c r="D19" s="5">
        <v>45347</v>
      </c>
      <c r="E19" s="5">
        <v>1033</v>
      </c>
      <c r="G19" s="5">
        <v>102792</v>
      </c>
      <c r="H19" s="5">
        <v>16222</v>
      </c>
      <c r="I19" s="5">
        <v>45648</v>
      </c>
      <c r="J19" s="29">
        <v>10900</v>
      </c>
      <c r="K19" s="74"/>
      <c r="L19" s="29"/>
      <c r="M19" s="52"/>
    </row>
    <row r="20" spans="1:13" ht="15" customHeight="1">
      <c r="A20" s="78">
        <v>1990</v>
      </c>
      <c r="B20" s="5">
        <v>41570</v>
      </c>
      <c r="C20" s="5">
        <v>6522</v>
      </c>
      <c r="D20" s="5">
        <v>49760</v>
      </c>
      <c r="E20" s="5">
        <v>1105</v>
      </c>
      <c r="G20" s="5">
        <v>113094</v>
      </c>
      <c r="H20" s="5">
        <v>18771</v>
      </c>
      <c r="I20" s="5">
        <v>50582</v>
      </c>
      <c r="J20" s="29">
        <v>12120</v>
      </c>
      <c r="K20" s="74"/>
      <c r="L20" s="29"/>
      <c r="M20" s="52"/>
    </row>
    <row r="21" spans="1:13" ht="15" customHeight="1">
      <c r="A21" s="78">
        <v>1991</v>
      </c>
      <c r="B21" s="5">
        <v>46174</v>
      </c>
      <c r="C21" s="5">
        <v>6954</v>
      </c>
      <c r="D21" s="5">
        <v>55016</v>
      </c>
      <c r="E21" s="5">
        <v>1078</v>
      </c>
      <c r="G21" s="5">
        <v>125347</v>
      </c>
      <c r="H21" s="5">
        <v>21626</v>
      </c>
      <c r="I21" s="5">
        <v>55888</v>
      </c>
      <c r="J21" s="29">
        <v>13666</v>
      </c>
      <c r="K21" s="74"/>
      <c r="L21" s="29"/>
      <c r="M21" s="52"/>
    </row>
    <row r="22" spans="1:13" ht="15" customHeight="1">
      <c r="A22" s="78">
        <v>1992</v>
      </c>
      <c r="B22" s="5">
        <v>50851</v>
      </c>
      <c r="C22" s="5">
        <v>7383</v>
      </c>
      <c r="D22" s="5">
        <v>60147</v>
      </c>
      <c r="E22" s="5">
        <v>1105</v>
      </c>
      <c r="G22" s="5">
        <v>138387</v>
      </c>
      <c r="H22" s="5">
        <v>24263</v>
      </c>
      <c r="I22" s="5">
        <v>61117</v>
      </c>
      <c r="J22" s="29">
        <v>16245</v>
      </c>
      <c r="K22" s="74"/>
      <c r="L22" s="29"/>
      <c r="M22" s="52"/>
    </row>
    <row r="23" spans="1:13" ht="15" customHeight="1">
      <c r="A23" s="78">
        <v>1993</v>
      </c>
      <c r="B23" s="5">
        <v>53741</v>
      </c>
      <c r="C23" s="5">
        <v>7743</v>
      </c>
      <c r="D23" s="5">
        <v>63375</v>
      </c>
      <c r="E23" s="5">
        <v>1080</v>
      </c>
      <c r="G23" s="5">
        <v>150624</v>
      </c>
      <c r="H23" s="5">
        <v>26661</v>
      </c>
      <c r="I23" s="5">
        <v>66598</v>
      </c>
      <c r="J23" s="29">
        <v>18435</v>
      </c>
      <c r="K23" s="74"/>
      <c r="L23" s="29"/>
      <c r="M23" s="52"/>
    </row>
    <row r="24" spans="1:13" ht="15" customHeight="1">
      <c r="A24" s="78">
        <v>1994</v>
      </c>
      <c r="B24" s="5">
        <v>58720</v>
      </c>
      <c r="C24" s="5">
        <v>8030</v>
      </c>
      <c r="D24" s="5">
        <v>68800</v>
      </c>
      <c r="E24" s="5">
        <v>1090</v>
      </c>
      <c r="G24" s="5">
        <v>164809</v>
      </c>
      <c r="H24" s="5">
        <v>28940</v>
      </c>
      <c r="I24" s="5">
        <v>72035</v>
      </c>
      <c r="J24" s="29">
        <v>20755</v>
      </c>
      <c r="K24" s="74"/>
      <c r="L24" s="29"/>
      <c r="M24" s="52"/>
    </row>
    <row r="25" spans="1:13" ht="15" customHeight="1">
      <c r="A25" s="78">
        <v>1995</v>
      </c>
      <c r="B25" s="5">
        <v>59115</v>
      </c>
      <c r="C25" s="5">
        <v>9369</v>
      </c>
      <c r="D25" s="5">
        <v>69135</v>
      </c>
      <c r="E25" s="5">
        <v>1222</v>
      </c>
      <c r="G25" s="5">
        <v>176820</v>
      </c>
      <c r="H25" s="5">
        <v>29944</v>
      </c>
      <c r="I25" s="5">
        <v>77844</v>
      </c>
      <c r="J25" s="29">
        <v>23738</v>
      </c>
      <c r="K25" s="74"/>
      <c r="L25" s="29"/>
      <c r="M25" s="52"/>
    </row>
    <row r="26" spans="1:13" ht="15" customHeight="1">
      <c r="A26" s="78">
        <v>1996</v>
      </c>
      <c r="B26" s="5">
        <v>65525</v>
      </c>
      <c r="C26" s="5">
        <v>9189</v>
      </c>
      <c r="D26" s="5">
        <v>75037</v>
      </c>
      <c r="E26" s="5">
        <v>1298</v>
      </c>
      <c r="G26" s="5">
        <v>192030</v>
      </c>
      <c r="H26" s="5">
        <v>29421</v>
      </c>
      <c r="I26" s="5">
        <v>83750</v>
      </c>
      <c r="J26" s="29">
        <v>26782</v>
      </c>
      <c r="K26" s="74"/>
      <c r="L26" s="29"/>
      <c r="M26" s="52"/>
    </row>
    <row r="27" spans="1:13" ht="15" customHeight="1">
      <c r="A27" s="78">
        <v>1997</v>
      </c>
      <c r="B27" s="5">
        <v>71710</v>
      </c>
      <c r="C27" s="5">
        <v>8493</v>
      </c>
      <c r="D27" s="5">
        <v>80503</v>
      </c>
      <c r="E27" s="5">
        <v>1315</v>
      </c>
      <c r="G27" s="5">
        <v>208824</v>
      </c>
      <c r="H27" s="5">
        <v>28156</v>
      </c>
      <c r="I27" s="5">
        <v>89608</v>
      </c>
      <c r="J27" s="29">
        <v>29953</v>
      </c>
      <c r="K27" s="74"/>
      <c r="L27" s="29"/>
      <c r="M27" s="52"/>
    </row>
    <row r="28" spans="1:13" ht="15" customHeight="1">
      <c r="A28" s="78">
        <v>1998</v>
      </c>
      <c r="B28" s="5">
        <v>77586</v>
      </c>
      <c r="C28" s="5">
        <v>7942</v>
      </c>
      <c r="D28" s="5">
        <v>85791</v>
      </c>
      <c r="E28" s="5">
        <v>1390</v>
      </c>
      <c r="G28" s="5">
        <v>226451</v>
      </c>
      <c r="H28" s="5">
        <v>26342</v>
      </c>
      <c r="I28" s="5">
        <v>95985</v>
      </c>
      <c r="J28" s="29">
        <v>33261</v>
      </c>
      <c r="K28" s="74"/>
      <c r="L28" s="29"/>
      <c r="M28" s="52"/>
    </row>
    <row r="29" spans="1:13" ht="15" customHeight="1">
      <c r="A29" s="78">
        <v>1999</v>
      </c>
      <c r="B29" s="5">
        <v>81722</v>
      </c>
      <c r="C29" s="5">
        <v>7748</v>
      </c>
      <c r="D29" s="5">
        <v>89711</v>
      </c>
      <c r="E29" s="5">
        <v>1571</v>
      </c>
      <c r="G29" s="5">
        <v>241505</v>
      </c>
      <c r="H29" s="5">
        <v>25636</v>
      </c>
      <c r="I29" s="5">
        <v>102093</v>
      </c>
      <c r="J29" s="29">
        <v>36750</v>
      </c>
      <c r="K29" s="74"/>
      <c r="L29" s="29"/>
      <c r="M29" s="52"/>
    </row>
    <row r="30" spans="1:13" ht="15" customHeight="1">
      <c r="A30" s="78">
        <v>2000</v>
      </c>
      <c r="B30" s="5">
        <v>85147</v>
      </c>
      <c r="C30" s="5">
        <v>7417</v>
      </c>
      <c r="D30" s="5">
        <v>92821</v>
      </c>
      <c r="E30" s="5">
        <v>1741</v>
      </c>
      <c r="G30" s="5">
        <v>256482</v>
      </c>
      <c r="H30" s="5">
        <v>25111</v>
      </c>
      <c r="I30" s="5">
        <v>108494</v>
      </c>
      <c r="J30" s="29">
        <v>41086</v>
      </c>
      <c r="K30" s="74"/>
      <c r="L30" s="29"/>
      <c r="M30" s="52"/>
    </row>
    <row r="31" spans="1:13" ht="15" customHeight="1">
      <c r="A31" s="78">
        <v>2001</v>
      </c>
      <c r="B31" s="5">
        <v>88341</v>
      </c>
      <c r="C31" s="5">
        <v>7437</v>
      </c>
      <c r="D31" s="5">
        <v>96008</v>
      </c>
      <c r="E31" s="5">
        <v>1823</v>
      </c>
      <c r="G31" s="5">
        <v>269751</v>
      </c>
      <c r="H31" s="5">
        <v>25202</v>
      </c>
      <c r="I31" s="5">
        <v>115022</v>
      </c>
      <c r="J31" s="29">
        <v>45208</v>
      </c>
      <c r="K31" s="74"/>
      <c r="L31" s="29"/>
      <c r="M31" s="52"/>
    </row>
    <row r="32" spans="1:13" ht="15" customHeight="1">
      <c r="A32" s="78">
        <v>2002</v>
      </c>
      <c r="B32" s="5">
        <v>90825</v>
      </c>
      <c r="C32" s="5">
        <v>6985</v>
      </c>
      <c r="D32" s="5">
        <v>98061</v>
      </c>
      <c r="E32" s="5">
        <v>1933</v>
      </c>
      <c r="G32" s="5">
        <v>281870</v>
      </c>
      <c r="H32" s="5">
        <v>25339</v>
      </c>
      <c r="I32" s="5">
        <v>121899</v>
      </c>
      <c r="J32" s="29">
        <v>50071</v>
      </c>
      <c r="K32" s="6"/>
      <c r="L32" s="29"/>
      <c r="M32" s="52"/>
    </row>
    <row r="33" spans="1:13" ht="15" customHeight="1">
      <c r="A33" s="78">
        <v>2003</v>
      </c>
      <c r="B33" s="5">
        <v>93442</v>
      </c>
      <c r="C33" s="5">
        <v>7019</v>
      </c>
      <c r="D33" s="5">
        <v>100685</v>
      </c>
      <c r="E33" s="5">
        <v>1996</v>
      </c>
      <c r="G33" s="5">
        <v>293301</v>
      </c>
      <c r="H33" s="5">
        <v>25745</v>
      </c>
      <c r="I33" s="5">
        <v>128678</v>
      </c>
      <c r="J33" s="29">
        <v>55179</v>
      </c>
      <c r="K33" s="6"/>
      <c r="L33" s="29"/>
      <c r="M33" s="52"/>
    </row>
    <row r="34" spans="1:13" ht="15" customHeight="1">
      <c r="A34" s="78">
        <v>2004</v>
      </c>
      <c r="B34" s="5">
        <v>95475</v>
      </c>
      <c r="C34" s="5">
        <v>7026</v>
      </c>
      <c r="D34" s="5">
        <v>102777</v>
      </c>
      <c r="E34" s="5">
        <v>2246</v>
      </c>
      <c r="G34" s="5">
        <v>304842</v>
      </c>
      <c r="H34" s="5">
        <v>25712</v>
      </c>
      <c r="I34" s="5">
        <v>136094</v>
      </c>
      <c r="J34" s="29">
        <v>58868</v>
      </c>
      <c r="K34" s="6"/>
      <c r="L34" s="29"/>
      <c r="M34" s="52"/>
    </row>
    <row r="35" spans="1:13" ht="15" customHeight="1">
      <c r="A35" s="78">
        <v>2005</v>
      </c>
      <c r="B35" s="5">
        <v>97774</v>
      </c>
      <c r="C35" s="5">
        <v>6866</v>
      </c>
      <c r="D35" s="5">
        <v>104893</v>
      </c>
      <c r="E35" s="5">
        <v>2405</v>
      </c>
      <c r="G35" s="5">
        <v>316348</v>
      </c>
      <c r="H35" s="5">
        <v>26012</v>
      </c>
      <c r="I35" s="5">
        <v>143536</v>
      </c>
      <c r="J35" s="29">
        <v>63375</v>
      </c>
      <c r="K35" s="6"/>
      <c r="L35" s="29"/>
      <c r="M35" s="52"/>
    </row>
    <row r="36" spans="1:13" ht="15" customHeight="1">
      <c r="A36" s="78">
        <v>2006</v>
      </c>
      <c r="B36" s="5">
        <v>101588</v>
      </c>
      <c r="C36" s="5">
        <v>6673</v>
      </c>
      <c r="D36" s="5">
        <v>108549</v>
      </c>
      <c r="E36" s="5">
        <v>2619</v>
      </c>
      <c r="G36" s="5">
        <v>329663</v>
      </c>
      <c r="H36" s="5">
        <v>26091</v>
      </c>
      <c r="I36" s="5">
        <v>151282</v>
      </c>
      <c r="J36" s="30">
        <v>68006</v>
      </c>
      <c r="K36" s="6"/>
      <c r="L36" s="30"/>
      <c r="M36" s="52"/>
    </row>
    <row r="37" spans="1:13" ht="15" customHeight="1">
      <c r="A37" s="78">
        <v>2007</v>
      </c>
      <c r="B37" s="5">
        <v>101938</v>
      </c>
      <c r="C37" s="5">
        <v>6444</v>
      </c>
      <c r="D37" s="5">
        <v>108630</v>
      </c>
      <c r="E37" s="5">
        <v>2643</v>
      </c>
      <c r="G37" s="5">
        <v>342881</v>
      </c>
      <c r="H37" s="5">
        <v>26244</v>
      </c>
      <c r="I37" s="5">
        <v>158541</v>
      </c>
      <c r="J37" s="30">
        <v>73315</v>
      </c>
      <c r="K37" s="6"/>
      <c r="L37" s="30"/>
      <c r="M37" s="52"/>
    </row>
    <row r="38" spans="1:13" ht="15" customHeight="1">
      <c r="A38" s="78">
        <v>2008</v>
      </c>
      <c r="B38" s="5">
        <v>103381</v>
      </c>
      <c r="C38" s="5">
        <v>6522</v>
      </c>
      <c r="D38" s="5">
        <v>110204</v>
      </c>
      <c r="E38" s="5">
        <v>2631</v>
      </c>
      <c r="G38" s="5">
        <v>356893</v>
      </c>
      <c r="H38" s="5">
        <v>26479</v>
      </c>
      <c r="I38" s="5">
        <v>165468</v>
      </c>
      <c r="J38" s="30">
        <v>77525</v>
      </c>
      <c r="K38" s="6"/>
      <c r="L38" s="30"/>
      <c r="M38" s="52"/>
    </row>
    <row r="39" spans="1:13" ht="15" customHeight="1">
      <c r="A39" s="78">
        <v>2009</v>
      </c>
      <c r="B39" s="5">
        <v>106621</v>
      </c>
      <c r="C39" s="5">
        <v>7003</v>
      </c>
      <c r="D39" s="5">
        <v>113982</v>
      </c>
      <c r="E39" s="5">
        <v>2692</v>
      </c>
      <c r="G39" s="5">
        <v>371924</v>
      </c>
      <c r="H39" s="5">
        <v>27435</v>
      </c>
      <c r="I39" s="5">
        <v>172282</v>
      </c>
      <c r="J39" s="30">
        <v>82430</v>
      </c>
      <c r="K39" s="6"/>
      <c r="L39" s="30"/>
      <c r="M39" s="52"/>
    </row>
    <row r="40" spans="1:13" ht="15" customHeight="1">
      <c r="A40" s="78">
        <v>2010</v>
      </c>
      <c r="B40" s="5">
        <v>106389</v>
      </c>
      <c r="C40" s="5">
        <v>7197</v>
      </c>
      <c r="D40" s="5">
        <v>114535</v>
      </c>
      <c r="E40" s="5">
        <v>2855</v>
      </c>
      <c r="F40" s="5"/>
      <c r="G40" s="5">
        <v>385589</v>
      </c>
      <c r="H40" s="5">
        <v>29245</v>
      </c>
      <c r="I40" s="5">
        <v>179080</v>
      </c>
      <c r="J40" s="30">
        <v>87326</v>
      </c>
      <c r="K40" s="6"/>
      <c r="L40" s="30"/>
      <c r="M40" s="52"/>
    </row>
    <row r="41" spans="1:13" ht="15" customHeight="1">
      <c r="A41" s="78">
        <v>2011</v>
      </c>
      <c r="B41" s="5">
        <v>103744</v>
      </c>
      <c r="C41" s="5">
        <v>7438</v>
      </c>
      <c r="D41" s="5">
        <v>112788</v>
      </c>
      <c r="E41" s="5">
        <v>2855</v>
      </c>
      <c r="G41" s="5">
        <v>395656</v>
      </c>
      <c r="H41" s="5">
        <v>31684</v>
      </c>
      <c r="I41" s="5">
        <v>185626</v>
      </c>
      <c r="J41" s="30">
        <v>90474</v>
      </c>
    </row>
    <row r="42" spans="1:13" ht="15" customHeight="1">
      <c r="A42" s="78" t="s">
        <v>90</v>
      </c>
      <c r="B42" s="8">
        <f>B41/($B$41+$C$41+$E$41)*100</f>
        <v>90.973982128607375</v>
      </c>
      <c r="C42" s="8">
        <f t="shared" ref="C42:I42" si="0">C41/($B$41+$C$41+$E$41)*100</f>
        <v>6.5224444697773523</v>
      </c>
      <c r="D42" s="8">
        <f t="shared" si="0"/>
        <v>98.904741443566564</v>
      </c>
      <c r="E42" s="8">
        <f t="shared" si="0"/>
        <v>2.5035734016152653</v>
      </c>
      <c r="F42" s="8"/>
      <c r="G42" s="8">
        <f t="shared" si="0"/>
        <v>346.95405877039906</v>
      </c>
      <c r="H42" s="8">
        <f t="shared" si="0"/>
        <v>27.783964853512455</v>
      </c>
      <c r="I42" s="8">
        <f t="shared" si="0"/>
        <v>162.77699343195627</v>
      </c>
      <c r="K42" s="2" t="s">
        <v>268</v>
      </c>
    </row>
    <row r="43" spans="1:13" ht="15" customHeight="1">
      <c r="K43" s="2" t="e">
        <f>#REF!/#REF!</f>
        <v>#REF!</v>
      </c>
    </row>
    <row r="44" spans="1:13" ht="15" customHeight="1">
      <c r="C44" s="2" t="s">
        <v>217</v>
      </c>
      <c r="D44" s="5">
        <f>B41+C41+E41</f>
        <v>114037</v>
      </c>
      <c r="E44" s="5">
        <f t="shared" ref="E44:I44" si="1">C41+D41+F41</f>
        <v>120226</v>
      </c>
      <c r="F44" s="5" t="e">
        <f>D41+E41+#REF!</f>
        <v>#REF!</v>
      </c>
      <c r="G44" s="5" t="e">
        <f>F41+#REF!+H41</f>
        <v>#REF!</v>
      </c>
      <c r="H44" s="5" t="e">
        <f>#REF!+G41+I41</f>
        <v>#REF!</v>
      </c>
      <c r="I44" s="5">
        <f t="shared" si="1"/>
        <v>517814</v>
      </c>
    </row>
    <row r="45" spans="1:13" ht="15" customHeight="1">
      <c r="C45" s="2" t="s">
        <v>218</v>
      </c>
      <c r="D45" s="5">
        <f>D41+E41</f>
        <v>115643</v>
      </c>
    </row>
  </sheetData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"/>
  <sheetViews>
    <sheetView showGridLines="0" zoomScaleNormal="100" workbookViewId="0"/>
  </sheetViews>
  <sheetFormatPr defaultRowHeight="15"/>
  <cols>
    <col min="1" max="1" width="9.140625" style="2"/>
    <col min="2" max="16" width="6.7109375" style="2" customWidth="1"/>
    <col min="17" max="17" width="10" style="2" customWidth="1"/>
    <col min="18" max="18" width="11.5703125" style="2" customWidth="1"/>
    <col min="19" max="33" width="6.7109375" style="2" customWidth="1"/>
    <col min="34" max="254" width="9.140625" style="2"/>
    <col min="255" max="255" width="27.28515625" style="2" customWidth="1"/>
    <col min="256" max="256" width="20.5703125" style="2" customWidth="1"/>
    <col min="257" max="260" width="9.5703125" style="2" customWidth="1"/>
    <col min="261" max="510" width="9.140625" style="2"/>
    <col min="511" max="511" width="27.28515625" style="2" customWidth="1"/>
    <col min="512" max="512" width="20.5703125" style="2" customWidth="1"/>
    <col min="513" max="516" width="9.5703125" style="2" customWidth="1"/>
    <col min="517" max="766" width="9.140625" style="2"/>
    <col min="767" max="767" width="27.28515625" style="2" customWidth="1"/>
    <col min="768" max="768" width="20.5703125" style="2" customWidth="1"/>
    <col min="769" max="772" width="9.5703125" style="2" customWidth="1"/>
    <col min="773" max="1022" width="9.140625" style="2"/>
    <col min="1023" max="1023" width="27.28515625" style="2" customWidth="1"/>
    <col min="1024" max="1024" width="20.5703125" style="2" customWidth="1"/>
    <col min="1025" max="1028" width="9.5703125" style="2" customWidth="1"/>
    <col min="1029" max="1278" width="9.140625" style="2"/>
    <col min="1279" max="1279" width="27.28515625" style="2" customWidth="1"/>
    <col min="1280" max="1280" width="20.5703125" style="2" customWidth="1"/>
    <col min="1281" max="1284" width="9.5703125" style="2" customWidth="1"/>
    <col min="1285" max="1534" width="9.140625" style="2"/>
    <col min="1535" max="1535" width="27.28515625" style="2" customWidth="1"/>
    <col min="1536" max="1536" width="20.5703125" style="2" customWidth="1"/>
    <col min="1537" max="1540" width="9.5703125" style="2" customWidth="1"/>
    <col min="1541" max="1790" width="9.140625" style="2"/>
    <col min="1791" max="1791" width="27.28515625" style="2" customWidth="1"/>
    <col min="1792" max="1792" width="20.5703125" style="2" customWidth="1"/>
    <col min="1793" max="1796" width="9.5703125" style="2" customWidth="1"/>
    <col min="1797" max="2046" width="9.140625" style="2"/>
    <col min="2047" max="2047" width="27.28515625" style="2" customWidth="1"/>
    <col min="2048" max="2048" width="20.5703125" style="2" customWidth="1"/>
    <col min="2049" max="2052" width="9.5703125" style="2" customWidth="1"/>
    <col min="2053" max="2302" width="9.140625" style="2"/>
    <col min="2303" max="2303" width="27.28515625" style="2" customWidth="1"/>
    <col min="2304" max="2304" width="20.5703125" style="2" customWidth="1"/>
    <col min="2305" max="2308" width="9.5703125" style="2" customWidth="1"/>
    <col min="2309" max="2558" width="9.140625" style="2"/>
    <col min="2559" max="2559" width="27.28515625" style="2" customWidth="1"/>
    <col min="2560" max="2560" width="20.5703125" style="2" customWidth="1"/>
    <col min="2561" max="2564" width="9.5703125" style="2" customWidth="1"/>
    <col min="2565" max="2814" width="9.140625" style="2"/>
    <col min="2815" max="2815" width="27.28515625" style="2" customWidth="1"/>
    <col min="2816" max="2816" width="20.5703125" style="2" customWidth="1"/>
    <col min="2817" max="2820" width="9.5703125" style="2" customWidth="1"/>
    <col min="2821" max="3070" width="9.140625" style="2"/>
    <col min="3071" max="3071" width="27.28515625" style="2" customWidth="1"/>
    <col min="3072" max="3072" width="20.5703125" style="2" customWidth="1"/>
    <col min="3073" max="3076" width="9.5703125" style="2" customWidth="1"/>
    <col min="3077" max="3326" width="9.140625" style="2"/>
    <col min="3327" max="3327" width="27.28515625" style="2" customWidth="1"/>
    <col min="3328" max="3328" width="20.5703125" style="2" customWidth="1"/>
    <col min="3329" max="3332" width="9.5703125" style="2" customWidth="1"/>
    <col min="3333" max="3582" width="9.140625" style="2"/>
    <col min="3583" max="3583" width="27.28515625" style="2" customWidth="1"/>
    <col min="3584" max="3584" width="20.5703125" style="2" customWidth="1"/>
    <col min="3585" max="3588" width="9.5703125" style="2" customWidth="1"/>
    <col min="3589" max="3838" width="9.140625" style="2"/>
    <col min="3839" max="3839" width="27.28515625" style="2" customWidth="1"/>
    <col min="3840" max="3840" width="20.5703125" style="2" customWidth="1"/>
    <col min="3841" max="3844" width="9.5703125" style="2" customWidth="1"/>
    <col min="3845" max="4094" width="9.140625" style="2"/>
    <col min="4095" max="4095" width="27.28515625" style="2" customWidth="1"/>
    <col min="4096" max="4096" width="20.5703125" style="2" customWidth="1"/>
    <col min="4097" max="4100" width="9.5703125" style="2" customWidth="1"/>
    <col min="4101" max="4350" width="9.140625" style="2"/>
    <col min="4351" max="4351" width="27.28515625" style="2" customWidth="1"/>
    <col min="4352" max="4352" width="20.5703125" style="2" customWidth="1"/>
    <col min="4353" max="4356" width="9.5703125" style="2" customWidth="1"/>
    <col min="4357" max="4606" width="9.140625" style="2"/>
    <col min="4607" max="4607" width="27.28515625" style="2" customWidth="1"/>
    <col min="4608" max="4608" width="20.5703125" style="2" customWidth="1"/>
    <col min="4609" max="4612" width="9.5703125" style="2" customWidth="1"/>
    <col min="4613" max="4862" width="9.140625" style="2"/>
    <col min="4863" max="4863" width="27.28515625" style="2" customWidth="1"/>
    <col min="4864" max="4864" width="20.5703125" style="2" customWidth="1"/>
    <col min="4865" max="4868" width="9.5703125" style="2" customWidth="1"/>
    <col min="4869" max="5118" width="9.140625" style="2"/>
    <col min="5119" max="5119" width="27.28515625" style="2" customWidth="1"/>
    <col min="5120" max="5120" width="20.5703125" style="2" customWidth="1"/>
    <col min="5121" max="5124" width="9.5703125" style="2" customWidth="1"/>
    <col min="5125" max="5374" width="9.140625" style="2"/>
    <col min="5375" max="5375" width="27.28515625" style="2" customWidth="1"/>
    <col min="5376" max="5376" width="20.5703125" style="2" customWidth="1"/>
    <col min="5377" max="5380" width="9.5703125" style="2" customWidth="1"/>
    <col min="5381" max="5630" width="9.140625" style="2"/>
    <col min="5631" max="5631" width="27.28515625" style="2" customWidth="1"/>
    <col min="5632" max="5632" width="20.5703125" style="2" customWidth="1"/>
    <col min="5633" max="5636" width="9.5703125" style="2" customWidth="1"/>
    <col min="5637" max="5886" width="9.140625" style="2"/>
    <col min="5887" max="5887" width="27.28515625" style="2" customWidth="1"/>
    <col min="5888" max="5888" width="20.5703125" style="2" customWidth="1"/>
    <col min="5889" max="5892" width="9.5703125" style="2" customWidth="1"/>
    <col min="5893" max="6142" width="9.140625" style="2"/>
    <col min="6143" max="6143" width="27.28515625" style="2" customWidth="1"/>
    <col min="6144" max="6144" width="20.5703125" style="2" customWidth="1"/>
    <col min="6145" max="6148" width="9.5703125" style="2" customWidth="1"/>
    <col min="6149" max="6398" width="9.140625" style="2"/>
    <col min="6399" max="6399" width="27.28515625" style="2" customWidth="1"/>
    <col min="6400" max="6400" width="20.5703125" style="2" customWidth="1"/>
    <col min="6401" max="6404" width="9.5703125" style="2" customWidth="1"/>
    <col min="6405" max="6654" width="9.140625" style="2"/>
    <col min="6655" max="6655" width="27.28515625" style="2" customWidth="1"/>
    <col min="6656" max="6656" width="20.5703125" style="2" customWidth="1"/>
    <col min="6657" max="6660" width="9.5703125" style="2" customWidth="1"/>
    <col min="6661" max="6910" width="9.140625" style="2"/>
    <col min="6911" max="6911" width="27.28515625" style="2" customWidth="1"/>
    <col min="6912" max="6912" width="20.5703125" style="2" customWidth="1"/>
    <col min="6913" max="6916" width="9.5703125" style="2" customWidth="1"/>
    <col min="6917" max="7166" width="9.140625" style="2"/>
    <col min="7167" max="7167" width="27.28515625" style="2" customWidth="1"/>
    <col min="7168" max="7168" width="20.5703125" style="2" customWidth="1"/>
    <col min="7169" max="7172" width="9.5703125" style="2" customWidth="1"/>
    <col min="7173" max="7422" width="9.140625" style="2"/>
    <col min="7423" max="7423" width="27.28515625" style="2" customWidth="1"/>
    <col min="7424" max="7424" width="20.5703125" style="2" customWidth="1"/>
    <col min="7425" max="7428" width="9.5703125" style="2" customWidth="1"/>
    <col min="7429" max="7678" width="9.140625" style="2"/>
    <col min="7679" max="7679" width="27.28515625" style="2" customWidth="1"/>
    <col min="7680" max="7680" width="20.5703125" style="2" customWidth="1"/>
    <col min="7681" max="7684" width="9.5703125" style="2" customWidth="1"/>
    <col min="7685" max="7934" width="9.140625" style="2"/>
    <col min="7935" max="7935" width="27.28515625" style="2" customWidth="1"/>
    <col min="7936" max="7936" width="20.5703125" style="2" customWidth="1"/>
    <col min="7937" max="7940" width="9.5703125" style="2" customWidth="1"/>
    <col min="7941" max="8190" width="9.140625" style="2"/>
    <col min="8191" max="8191" width="27.28515625" style="2" customWidth="1"/>
    <col min="8192" max="8192" width="20.5703125" style="2" customWidth="1"/>
    <col min="8193" max="8196" width="9.5703125" style="2" customWidth="1"/>
    <col min="8197" max="8446" width="9.140625" style="2"/>
    <col min="8447" max="8447" width="27.28515625" style="2" customWidth="1"/>
    <col min="8448" max="8448" width="20.5703125" style="2" customWidth="1"/>
    <col min="8449" max="8452" width="9.5703125" style="2" customWidth="1"/>
    <col min="8453" max="8702" width="9.140625" style="2"/>
    <col min="8703" max="8703" width="27.28515625" style="2" customWidth="1"/>
    <col min="8704" max="8704" width="20.5703125" style="2" customWidth="1"/>
    <col min="8705" max="8708" width="9.5703125" style="2" customWidth="1"/>
    <col min="8709" max="8958" width="9.140625" style="2"/>
    <col min="8959" max="8959" width="27.28515625" style="2" customWidth="1"/>
    <col min="8960" max="8960" width="20.5703125" style="2" customWidth="1"/>
    <col min="8961" max="8964" width="9.5703125" style="2" customWidth="1"/>
    <col min="8965" max="9214" width="9.140625" style="2"/>
    <col min="9215" max="9215" width="27.28515625" style="2" customWidth="1"/>
    <col min="9216" max="9216" width="20.5703125" style="2" customWidth="1"/>
    <col min="9217" max="9220" width="9.5703125" style="2" customWidth="1"/>
    <col min="9221" max="9470" width="9.140625" style="2"/>
    <col min="9471" max="9471" width="27.28515625" style="2" customWidth="1"/>
    <col min="9472" max="9472" width="20.5703125" style="2" customWidth="1"/>
    <col min="9473" max="9476" width="9.5703125" style="2" customWidth="1"/>
    <col min="9477" max="9726" width="9.140625" style="2"/>
    <col min="9727" max="9727" width="27.28515625" style="2" customWidth="1"/>
    <col min="9728" max="9728" width="20.5703125" style="2" customWidth="1"/>
    <col min="9729" max="9732" width="9.5703125" style="2" customWidth="1"/>
    <col min="9733" max="9982" width="9.140625" style="2"/>
    <col min="9983" max="9983" width="27.28515625" style="2" customWidth="1"/>
    <col min="9984" max="9984" width="20.5703125" style="2" customWidth="1"/>
    <col min="9985" max="9988" width="9.5703125" style="2" customWidth="1"/>
    <col min="9989" max="10238" width="9.140625" style="2"/>
    <col min="10239" max="10239" width="27.28515625" style="2" customWidth="1"/>
    <col min="10240" max="10240" width="20.5703125" style="2" customWidth="1"/>
    <col min="10241" max="10244" width="9.5703125" style="2" customWidth="1"/>
    <col min="10245" max="10494" width="9.140625" style="2"/>
    <col min="10495" max="10495" width="27.28515625" style="2" customWidth="1"/>
    <col min="10496" max="10496" width="20.5703125" style="2" customWidth="1"/>
    <col min="10497" max="10500" width="9.5703125" style="2" customWidth="1"/>
    <col min="10501" max="10750" width="9.140625" style="2"/>
    <col min="10751" max="10751" width="27.28515625" style="2" customWidth="1"/>
    <col min="10752" max="10752" width="20.5703125" style="2" customWidth="1"/>
    <col min="10753" max="10756" width="9.5703125" style="2" customWidth="1"/>
    <col min="10757" max="11006" width="9.140625" style="2"/>
    <col min="11007" max="11007" width="27.28515625" style="2" customWidth="1"/>
    <col min="11008" max="11008" width="20.5703125" style="2" customWidth="1"/>
    <col min="11009" max="11012" width="9.5703125" style="2" customWidth="1"/>
    <col min="11013" max="11262" width="9.140625" style="2"/>
    <col min="11263" max="11263" width="27.28515625" style="2" customWidth="1"/>
    <col min="11264" max="11264" width="20.5703125" style="2" customWidth="1"/>
    <col min="11265" max="11268" width="9.5703125" style="2" customWidth="1"/>
    <col min="11269" max="11518" width="9.140625" style="2"/>
    <col min="11519" max="11519" width="27.28515625" style="2" customWidth="1"/>
    <col min="11520" max="11520" width="20.5703125" style="2" customWidth="1"/>
    <col min="11521" max="11524" width="9.5703125" style="2" customWidth="1"/>
    <col min="11525" max="11774" width="9.140625" style="2"/>
    <col min="11775" max="11775" width="27.28515625" style="2" customWidth="1"/>
    <col min="11776" max="11776" width="20.5703125" style="2" customWidth="1"/>
    <col min="11777" max="11780" width="9.5703125" style="2" customWidth="1"/>
    <col min="11781" max="12030" width="9.140625" style="2"/>
    <col min="12031" max="12031" width="27.28515625" style="2" customWidth="1"/>
    <col min="12032" max="12032" width="20.5703125" style="2" customWidth="1"/>
    <col min="12033" max="12036" width="9.5703125" style="2" customWidth="1"/>
    <col min="12037" max="12286" width="9.140625" style="2"/>
    <col min="12287" max="12287" width="27.28515625" style="2" customWidth="1"/>
    <col min="12288" max="12288" width="20.5703125" style="2" customWidth="1"/>
    <col min="12289" max="12292" width="9.5703125" style="2" customWidth="1"/>
    <col min="12293" max="12542" width="9.140625" style="2"/>
    <col min="12543" max="12543" width="27.28515625" style="2" customWidth="1"/>
    <col min="12544" max="12544" width="20.5703125" style="2" customWidth="1"/>
    <col min="12545" max="12548" width="9.5703125" style="2" customWidth="1"/>
    <col min="12549" max="12798" width="9.140625" style="2"/>
    <col min="12799" max="12799" width="27.28515625" style="2" customWidth="1"/>
    <col min="12800" max="12800" width="20.5703125" style="2" customWidth="1"/>
    <col min="12801" max="12804" width="9.5703125" style="2" customWidth="1"/>
    <col min="12805" max="13054" width="9.140625" style="2"/>
    <col min="13055" max="13055" width="27.28515625" style="2" customWidth="1"/>
    <col min="13056" max="13056" width="20.5703125" style="2" customWidth="1"/>
    <col min="13057" max="13060" width="9.5703125" style="2" customWidth="1"/>
    <col min="13061" max="13310" width="9.140625" style="2"/>
    <col min="13311" max="13311" width="27.28515625" style="2" customWidth="1"/>
    <col min="13312" max="13312" width="20.5703125" style="2" customWidth="1"/>
    <col min="13313" max="13316" width="9.5703125" style="2" customWidth="1"/>
    <col min="13317" max="13566" width="9.140625" style="2"/>
    <col min="13567" max="13567" width="27.28515625" style="2" customWidth="1"/>
    <col min="13568" max="13568" width="20.5703125" style="2" customWidth="1"/>
    <col min="13569" max="13572" width="9.5703125" style="2" customWidth="1"/>
    <col min="13573" max="13822" width="9.140625" style="2"/>
    <col min="13823" max="13823" width="27.28515625" style="2" customWidth="1"/>
    <col min="13824" max="13824" width="20.5703125" style="2" customWidth="1"/>
    <col min="13825" max="13828" width="9.5703125" style="2" customWidth="1"/>
    <col min="13829" max="14078" width="9.140625" style="2"/>
    <col min="14079" max="14079" width="27.28515625" style="2" customWidth="1"/>
    <col min="14080" max="14080" width="20.5703125" style="2" customWidth="1"/>
    <col min="14081" max="14084" width="9.5703125" style="2" customWidth="1"/>
    <col min="14085" max="14334" width="9.140625" style="2"/>
    <col min="14335" max="14335" width="27.28515625" style="2" customWidth="1"/>
    <col min="14336" max="14336" width="20.5703125" style="2" customWidth="1"/>
    <col min="14337" max="14340" width="9.5703125" style="2" customWidth="1"/>
    <col min="14341" max="14590" width="9.140625" style="2"/>
    <col min="14591" max="14591" width="27.28515625" style="2" customWidth="1"/>
    <col min="14592" max="14592" width="20.5703125" style="2" customWidth="1"/>
    <col min="14593" max="14596" width="9.5703125" style="2" customWidth="1"/>
    <col min="14597" max="14846" width="9.140625" style="2"/>
    <col min="14847" max="14847" width="27.28515625" style="2" customWidth="1"/>
    <col min="14848" max="14848" width="20.5703125" style="2" customWidth="1"/>
    <col min="14849" max="14852" width="9.5703125" style="2" customWidth="1"/>
    <col min="14853" max="15102" width="9.140625" style="2"/>
    <col min="15103" max="15103" width="27.28515625" style="2" customWidth="1"/>
    <col min="15104" max="15104" width="20.5703125" style="2" customWidth="1"/>
    <col min="15105" max="15108" width="9.5703125" style="2" customWidth="1"/>
    <col min="15109" max="15358" width="9.140625" style="2"/>
    <col min="15359" max="15359" width="27.28515625" style="2" customWidth="1"/>
    <col min="15360" max="15360" width="20.5703125" style="2" customWidth="1"/>
    <col min="15361" max="15364" width="9.5703125" style="2" customWidth="1"/>
    <col min="15365" max="15614" width="9.140625" style="2"/>
    <col min="15615" max="15615" width="27.28515625" style="2" customWidth="1"/>
    <col min="15616" max="15616" width="20.5703125" style="2" customWidth="1"/>
    <col min="15617" max="15620" width="9.5703125" style="2" customWidth="1"/>
    <col min="15621" max="15870" width="9.140625" style="2"/>
    <col min="15871" max="15871" width="27.28515625" style="2" customWidth="1"/>
    <col min="15872" max="15872" width="20.5703125" style="2" customWidth="1"/>
    <col min="15873" max="15876" width="9.5703125" style="2" customWidth="1"/>
    <col min="15877" max="16126" width="9.140625" style="2"/>
    <col min="16127" max="16127" width="27.28515625" style="2" customWidth="1"/>
    <col min="16128" max="16128" width="20.5703125" style="2" customWidth="1"/>
    <col min="16129" max="16132" width="9.5703125" style="2" customWidth="1"/>
    <col min="16133" max="16384" width="9.140625" style="2"/>
  </cols>
  <sheetData>
    <row r="1" spans="1:33">
      <c r="A1" s="1" t="s">
        <v>266</v>
      </c>
      <c r="B1" s="30"/>
    </row>
    <row r="2" spans="1:33">
      <c r="A2" s="1" t="s">
        <v>275</v>
      </c>
      <c r="B2" s="30"/>
    </row>
    <row r="3" spans="1:33">
      <c r="A3" s="1"/>
      <c r="B3" s="30"/>
    </row>
    <row r="4" spans="1:33">
      <c r="A4" s="1"/>
      <c r="B4" s="30"/>
      <c r="E4" s="3"/>
    </row>
    <row r="5" spans="1:33">
      <c r="A5" s="78"/>
      <c r="B5" s="87" t="s">
        <v>11</v>
      </c>
      <c r="C5" s="88"/>
      <c r="D5" s="88"/>
      <c r="E5" s="87" t="s">
        <v>209</v>
      </c>
      <c r="F5" s="88"/>
      <c r="G5" s="88"/>
      <c r="H5" s="87" t="s">
        <v>59</v>
      </c>
      <c r="I5" s="88"/>
      <c r="J5" s="88"/>
      <c r="K5" s="87" t="s">
        <v>29</v>
      </c>
      <c r="L5" s="88"/>
      <c r="M5" s="88"/>
      <c r="N5" s="87" t="s">
        <v>12</v>
      </c>
      <c r="O5" s="88"/>
      <c r="P5" s="88"/>
      <c r="Q5" s="70"/>
      <c r="S5" s="87" t="s">
        <v>11</v>
      </c>
      <c r="T5" s="88"/>
      <c r="U5" s="88"/>
      <c r="V5" s="87" t="s">
        <v>209</v>
      </c>
      <c r="W5" s="88"/>
      <c r="X5" s="88"/>
      <c r="Y5" s="87" t="s">
        <v>59</v>
      </c>
      <c r="Z5" s="88"/>
      <c r="AA5" s="88"/>
      <c r="AB5" s="87" t="s">
        <v>29</v>
      </c>
      <c r="AC5" s="88"/>
      <c r="AD5" s="88"/>
      <c r="AE5" s="87" t="s">
        <v>12</v>
      </c>
      <c r="AF5" s="88"/>
      <c r="AG5" s="88"/>
    </row>
    <row r="6" spans="1:33">
      <c r="A6" s="78"/>
      <c r="B6" s="63" t="s">
        <v>192</v>
      </c>
      <c r="C6" s="64" t="s">
        <v>193</v>
      </c>
      <c r="D6" s="64" t="s">
        <v>219</v>
      </c>
      <c r="E6" s="67" t="s">
        <v>192</v>
      </c>
      <c r="F6" s="64" t="s">
        <v>193</v>
      </c>
      <c r="G6" s="64" t="s">
        <v>219</v>
      </c>
      <c r="H6" s="67" t="s">
        <v>192</v>
      </c>
      <c r="I6" s="41" t="s">
        <v>193</v>
      </c>
      <c r="J6" s="41" t="s">
        <v>219</v>
      </c>
      <c r="K6" s="68" t="s">
        <v>192</v>
      </c>
      <c r="L6" s="69" t="s">
        <v>193</v>
      </c>
      <c r="M6" s="69" t="s">
        <v>219</v>
      </c>
      <c r="N6" s="68" t="s">
        <v>192</v>
      </c>
      <c r="O6" s="41" t="s">
        <v>193</v>
      </c>
      <c r="P6" s="41" t="s">
        <v>219</v>
      </c>
      <c r="Q6" s="70"/>
      <c r="S6" s="73" t="s">
        <v>220</v>
      </c>
      <c r="T6" s="41" t="s">
        <v>195</v>
      </c>
      <c r="U6" s="41" t="s">
        <v>196</v>
      </c>
      <c r="V6" s="73" t="s">
        <v>220</v>
      </c>
      <c r="W6" s="41" t="s">
        <v>195</v>
      </c>
      <c r="X6" s="41" t="s">
        <v>196</v>
      </c>
      <c r="Y6" s="73" t="s">
        <v>220</v>
      </c>
      <c r="Z6" s="41" t="s">
        <v>195</v>
      </c>
      <c r="AA6" s="41" t="s">
        <v>196</v>
      </c>
      <c r="AB6" s="73" t="s">
        <v>220</v>
      </c>
      <c r="AC6" s="41" t="s">
        <v>195</v>
      </c>
      <c r="AD6" s="41" t="s">
        <v>196</v>
      </c>
      <c r="AE6" s="73" t="s">
        <v>220</v>
      </c>
      <c r="AF6" s="41" t="s">
        <v>195</v>
      </c>
      <c r="AG6" s="41" t="s">
        <v>196</v>
      </c>
    </row>
    <row r="7" spans="1:33">
      <c r="A7" s="11">
        <v>1986</v>
      </c>
      <c r="B7" s="65">
        <v>3.1</v>
      </c>
      <c r="C7" s="66">
        <v>5.45</v>
      </c>
      <c r="D7" s="66">
        <v>11.7</v>
      </c>
      <c r="E7" s="65">
        <v>26.97</v>
      </c>
      <c r="F7" s="66">
        <v>100.1</v>
      </c>
      <c r="G7" s="66">
        <v>201.35</v>
      </c>
      <c r="H7" s="65">
        <v>4.13</v>
      </c>
      <c r="I7" s="66">
        <v>6.35</v>
      </c>
      <c r="J7" s="66">
        <v>32.65</v>
      </c>
      <c r="K7" s="65">
        <v>7.96</v>
      </c>
      <c r="L7" s="66">
        <v>14.12</v>
      </c>
      <c r="M7" s="66">
        <v>20.69</v>
      </c>
      <c r="N7" s="65"/>
      <c r="O7" s="66"/>
      <c r="P7" s="66"/>
      <c r="Q7" s="65"/>
      <c r="R7" s="2">
        <v>1986</v>
      </c>
      <c r="S7" s="65">
        <v>27.43</v>
      </c>
      <c r="T7" s="66">
        <v>78.56</v>
      </c>
      <c r="U7" s="66">
        <v>118.27</v>
      </c>
      <c r="V7" s="65">
        <v>327.98</v>
      </c>
      <c r="W7" s="66">
        <v>505.32</v>
      </c>
      <c r="X7" s="66">
        <v>452.01</v>
      </c>
      <c r="Y7" s="65">
        <v>37.72</v>
      </c>
      <c r="Z7" s="66">
        <v>91.27</v>
      </c>
      <c r="AA7" s="66">
        <v>161.51</v>
      </c>
      <c r="AB7" s="65">
        <v>41.32</v>
      </c>
      <c r="AC7" s="66">
        <v>99.3</v>
      </c>
      <c r="AD7" s="66">
        <v>174.76</v>
      </c>
      <c r="AE7" s="65"/>
      <c r="AF7" s="66"/>
      <c r="AG7" s="66"/>
    </row>
    <row r="8" spans="1:33">
      <c r="A8" s="11">
        <v>1987</v>
      </c>
      <c r="B8" s="65">
        <v>3.2</v>
      </c>
      <c r="C8" s="66">
        <v>5.63</v>
      </c>
      <c r="D8" s="66">
        <v>12.22</v>
      </c>
      <c r="E8" s="65">
        <v>26.48</v>
      </c>
      <c r="F8" s="66">
        <v>104.28</v>
      </c>
      <c r="G8" s="66">
        <v>212.05</v>
      </c>
      <c r="H8" s="65">
        <v>4.82</v>
      </c>
      <c r="I8" s="66">
        <v>7.16</v>
      </c>
      <c r="J8" s="66">
        <v>34.119999999999997</v>
      </c>
      <c r="K8" s="65">
        <v>9.43</v>
      </c>
      <c r="L8" s="66">
        <v>14.84</v>
      </c>
      <c r="M8" s="66">
        <v>18.07</v>
      </c>
      <c r="N8" s="65"/>
      <c r="O8" s="66"/>
      <c r="P8" s="66"/>
      <c r="Q8" s="65"/>
      <c r="R8" s="2">
        <v>1987</v>
      </c>
      <c r="S8" s="65">
        <v>28.97</v>
      </c>
      <c r="T8" s="66">
        <v>87.69</v>
      </c>
      <c r="U8" s="66">
        <v>142.83000000000001</v>
      </c>
      <c r="V8" s="65">
        <v>352.3</v>
      </c>
      <c r="W8" s="66">
        <v>547.9</v>
      </c>
      <c r="X8" s="66">
        <v>524.69000000000005</v>
      </c>
      <c r="Y8" s="65">
        <v>57.94</v>
      </c>
      <c r="Z8" s="66">
        <v>108.29</v>
      </c>
      <c r="AA8" s="66">
        <v>141.55000000000001</v>
      </c>
      <c r="AB8" s="65">
        <v>55.51</v>
      </c>
      <c r="AC8" s="66">
        <v>105.16</v>
      </c>
      <c r="AD8" s="66">
        <v>207.33</v>
      </c>
      <c r="AE8" s="65"/>
      <c r="AF8" s="66"/>
      <c r="AG8" s="66"/>
    </row>
    <row r="9" spans="1:33">
      <c r="A9" s="11">
        <v>1988</v>
      </c>
      <c r="B9" s="65">
        <v>3.51</v>
      </c>
      <c r="C9" s="66">
        <v>6.17</v>
      </c>
      <c r="D9" s="66">
        <v>13.06</v>
      </c>
      <c r="E9" s="65">
        <v>29.5</v>
      </c>
      <c r="F9" s="66">
        <v>113.8</v>
      </c>
      <c r="G9" s="66">
        <v>234.33</v>
      </c>
      <c r="H9" s="65">
        <v>5.72</v>
      </c>
      <c r="I9" s="66">
        <v>13.8</v>
      </c>
      <c r="J9" s="66">
        <v>41.74</v>
      </c>
      <c r="K9" s="65">
        <v>8.5299999999999994</v>
      </c>
      <c r="L9" s="66">
        <v>16.899999999999999</v>
      </c>
      <c r="M9" s="66">
        <v>25.07</v>
      </c>
      <c r="N9" s="65"/>
      <c r="O9" s="66"/>
      <c r="P9" s="66"/>
      <c r="Q9" s="65"/>
      <c r="R9" s="2">
        <v>1988</v>
      </c>
      <c r="S9" s="65">
        <v>32.119999999999997</v>
      </c>
      <c r="T9" s="66">
        <v>98.33</v>
      </c>
      <c r="U9" s="66">
        <v>166.66</v>
      </c>
      <c r="V9" s="65">
        <v>384.44</v>
      </c>
      <c r="W9" s="66">
        <v>585.35</v>
      </c>
      <c r="X9" s="66">
        <v>600.48</v>
      </c>
      <c r="Y9" s="65">
        <v>65.489999999999995</v>
      </c>
      <c r="Z9" s="66">
        <v>101.62</v>
      </c>
      <c r="AA9" s="66">
        <v>138.54</v>
      </c>
      <c r="AB9" s="65">
        <v>59.6</v>
      </c>
      <c r="AC9" s="66">
        <v>107.38</v>
      </c>
      <c r="AD9" s="66">
        <v>272.99</v>
      </c>
      <c r="AE9" s="65"/>
      <c r="AF9" s="66"/>
      <c r="AG9" s="66"/>
    </row>
    <row r="10" spans="1:33">
      <c r="A10" s="11">
        <v>1989</v>
      </c>
      <c r="B10" s="65">
        <v>3.66</v>
      </c>
      <c r="C10" s="66">
        <v>6.7</v>
      </c>
      <c r="D10" s="66">
        <v>14</v>
      </c>
      <c r="E10" s="65">
        <v>33.97</v>
      </c>
      <c r="F10" s="66">
        <v>124.82</v>
      </c>
      <c r="G10" s="66">
        <v>265.02</v>
      </c>
      <c r="H10" s="65">
        <v>6.5</v>
      </c>
      <c r="I10" s="66">
        <v>16.52</v>
      </c>
      <c r="J10" s="66">
        <v>36.76</v>
      </c>
      <c r="K10" s="65">
        <v>7.45</v>
      </c>
      <c r="L10" s="66">
        <v>16.75</v>
      </c>
      <c r="M10" s="66">
        <v>27.83</v>
      </c>
      <c r="N10" s="65"/>
      <c r="O10" s="66"/>
      <c r="P10" s="66"/>
      <c r="Q10" s="65"/>
      <c r="R10" s="2">
        <v>1989</v>
      </c>
      <c r="S10" s="65">
        <v>36.93</v>
      </c>
      <c r="T10" s="66">
        <v>112.24</v>
      </c>
      <c r="U10" s="66">
        <v>198.47</v>
      </c>
      <c r="V10" s="65">
        <v>424.86</v>
      </c>
      <c r="W10" s="66">
        <v>659.53</v>
      </c>
      <c r="X10" s="66">
        <v>700.68</v>
      </c>
      <c r="Y10" s="65">
        <v>81.61</v>
      </c>
      <c r="Z10" s="66">
        <v>130.55000000000001</v>
      </c>
      <c r="AA10" s="66">
        <v>193.72</v>
      </c>
      <c r="AB10" s="65">
        <v>54.55</v>
      </c>
      <c r="AC10" s="66">
        <v>122.35</v>
      </c>
      <c r="AD10" s="66">
        <v>301.32</v>
      </c>
      <c r="AE10" s="65"/>
      <c r="AF10" s="66"/>
      <c r="AG10" s="66"/>
    </row>
    <row r="11" spans="1:33">
      <c r="A11" s="11">
        <v>1990</v>
      </c>
      <c r="B11" s="65">
        <v>4.1900000000000004</v>
      </c>
      <c r="C11" s="66">
        <v>7.09</v>
      </c>
      <c r="D11" s="66">
        <v>15.66</v>
      </c>
      <c r="E11" s="65">
        <v>38.74</v>
      </c>
      <c r="F11" s="66">
        <v>135.71</v>
      </c>
      <c r="G11" s="66">
        <v>278.5</v>
      </c>
      <c r="H11" s="65">
        <v>8.06</v>
      </c>
      <c r="I11" s="66">
        <v>16.899999999999999</v>
      </c>
      <c r="J11" s="66">
        <v>41.74</v>
      </c>
      <c r="K11" s="65">
        <v>9.82</v>
      </c>
      <c r="L11" s="66">
        <v>17.68</v>
      </c>
      <c r="M11" s="66">
        <v>33.19</v>
      </c>
      <c r="N11" s="65"/>
      <c r="O11" s="66"/>
      <c r="P11" s="66"/>
      <c r="Q11" s="65"/>
      <c r="R11" s="2">
        <v>1990</v>
      </c>
      <c r="S11" s="65">
        <v>41.51</v>
      </c>
      <c r="T11" s="66">
        <v>125.51</v>
      </c>
      <c r="U11" s="66">
        <v>232.83</v>
      </c>
      <c r="V11" s="65">
        <v>458.6</v>
      </c>
      <c r="W11" s="66">
        <v>733.22</v>
      </c>
      <c r="X11" s="66">
        <v>785.38</v>
      </c>
      <c r="Y11" s="65">
        <v>86.01</v>
      </c>
      <c r="Z11" s="66">
        <v>118.66</v>
      </c>
      <c r="AA11" s="66">
        <v>242.77</v>
      </c>
      <c r="AB11" s="65">
        <v>56.45</v>
      </c>
      <c r="AC11" s="66">
        <v>147.24</v>
      </c>
      <c r="AD11" s="66">
        <v>362.85</v>
      </c>
      <c r="AE11" s="65"/>
      <c r="AF11" s="66"/>
      <c r="AG11" s="66"/>
    </row>
    <row r="12" spans="1:33">
      <c r="A12" s="78">
        <v>1991</v>
      </c>
      <c r="B12" s="65">
        <v>4.45</v>
      </c>
      <c r="C12" s="66">
        <v>7.43</v>
      </c>
      <c r="D12" s="66">
        <v>16.27</v>
      </c>
      <c r="E12" s="65">
        <v>43.86</v>
      </c>
      <c r="F12" s="66">
        <v>142.63</v>
      </c>
      <c r="G12" s="66">
        <v>295.42</v>
      </c>
      <c r="H12" s="65">
        <v>8.8699999999999992</v>
      </c>
      <c r="I12" s="66">
        <v>12.9</v>
      </c>
      <c r="J12" s="66">
        <v>45.86</v>
      </c>
      <c r="K12" s="65">
        <v>10.43</v>
      </c>
      <c r="L12" s="66">
        <v>16.77</v>
      </c>
      <c r="M12" s="66">
        <v>35.17</v>
      </c>
      <c r="N12" s="65"/>
      <c r="O12" s="66"/>
      <c r="P12" s="66"/>
      <c r="Q12" s="65"/>
      <c r="R12" s="2">
        <v>1991</v>
      </c>
      <c r="S12" s="65">
        <v>43.99</v>
      </c>
      <c r="T12" s="66">
        <v>139.27000000000001</v>
      </c>
      <c r="U12" s="66">
        <v>268.19</v>
      </c>
      <c r="V12" s="65">
        <v>481.95</v>
      </c>
      <c r="W12" s="66">
        <v>808.95</v>
      </c>
      <c r="X12" s="66">
        <v>893.2</v>
      </c>
      <c r="Y12" s="65">
        <v>93.63</v>
      </c>
      <c r="Z12" s="66">
        <v>146.44</v>
      </c>
      <c r="AA12" s="66">
        <v>277.27999999999997</v>
      </c>
      <c r="AB12" s="65">
        <v>63.81</v>
      </c>
      <c r="AC12" s="66">
        <v>169.23</v>
      </c>
      <c r="AD12" s="66">
        <v>406.2</v>
      </c>
      <c r="AE12" s="65"/>
      <c r="AF12" s="66"/>
      <c r="AG12" s="66"/>
    </row>
    <row r="13" spans="1:33">
      <c r="A13" s="78">
        <v>1992</v>
      </c>
      <c r="B13" s="65">
        <v>4.74</v>
      </c>
      <c r="C13" s="66">
        <v>8.09</v>
      </c>
      <c r="D13" s="66">
        <v>17.850000000000001</v>
      </c>
      <c r="E13" s="65">
        <v>51.66</v>
      </c>
      <c r="F13" s="66">
        <v>148.69999999999999</v>
      </c>
      <c r="G13" s="66">
        <v>303.25</v>
      </c>
      <c r="H13" s="65">
        <v>10.63</v>
      </c>
      <c r="I13" s="66">
        <v>20</v>
      </c>
      <c r="J13" s="66">
        <v>45.69</v>
      </c>
      <c r="K13" s="65">
        <v>11.99</v>
      </c>
      <c r="L13" s="66">
        <v>15.59</v>
      </c>
      <c r="M13" s="66">
        <v>37.590000000000003</v>
      </c>
      <c r="N13" s="65"/>
      <c r="O13" s="66"/>
      <c r="P13" s="66"/>
      <c r="Q13" s="65"/>
      <c r="R13" s="2">
        <v>1992</v>
      </c>
      <c r="S13" s="65">
        <v>47.51</v>
      </c>
      <c r="T13" s="66">
        <v>148.65</v>
      </c>
      <c r="U13" s="66">
        <v>299.45999999999998</v>
      </c>
      <c r="V13" s="65">
        <v>519.73</v>
      </c>
      <c r="W13" s="66">
        <v>867.25</v>
      </c>
      <c r="X13" s="66">
        <v>1011.96</v>
      </c>
      <c r="Y13" s="65">
        <v>89.59</v>
      </c>
      <c r="Z13" s="66">
        <v>157.22999999999999</v>
      </c>
      <c r="AA13" s="66">
        <v>296.87</v>
      </c>
      <c r="AB13" s="65">
        <v>78.86</v>
      </c>
      <c r="AC13" s="66">
        <v>194.84</v>
      </c>
      <c r="AD13" s="66">
        <v>475.29</v>
      </c>
      <c r="AE13" s="65"/>
      <c r="AF13" s="66"/>
      <c r="AG13" s="66"/>
    </row>
    <row r="14" spans="1:33">
      <c r="A14" s="78">
        <v>1993</v>
      </c>
      <c r="B14" s="65">
        <v>4.9800000000000004</v>
      </c>
      <c r="C14" s="66">
        <v>8.49</v>
      </c>
      <c r="D14" s="66">
        <v>18.14</v>
      </c>
      <c r="E14" s="65">
        <v>57.33</v>
      </c>
      <c r="F14" s="66">
        <v>150.52000000000001</v>
      </c>
      <c r="G14" s="66">
        <v>322.8</v>
      </c>
      <c r="H14" s="65">
        <v>8.0299999999999994</v>
      </c>
      <c r="I14" s="66">
        <v>22.31</v>
      </c>
      <c r="J14" s="66">
        <v>52.06</v>
      </c>
      <c r="K14" s="65">
        <v>11.83</v>
      </c>
      <c r="L14" s="66">
        <v>19.63</v>
      </c>
      <c r="M14" s="66">
        <v>37.35</v>
      </c>
      <c r="N14" s="65"/>
      <c r="O14" s="66"/>
      <c r="P14" s="66"/>
      <c r="Q14" s="65"/>
      <c r="R14" s="2">
        <v>1993</v>
      </c>
      <c r="S14" s="65">
        <v>49.35</v>
      </c>
      <c r="T14" s="66">
        <v>155.97999999999999</v>
      </c>
      <c r="U14" s="66">
        <v>326.37</v>
      </c>
      <c r="V14" s="65">
        <v>545.21</v>
      </c>
      <c r="W14" s="66">
        <v>924.52</v>
      </c>
      <c r="X14" s="66">
        <v>1107.99</v>
      </c>
      <c r="Y14" s="65">
        <v>71.36</v>
      </c>
      <c r="Z14" s="66">
        <v>194.72</v>
      </c>
      <c r="AA14" s="66">
        <v>262.54000000000002</v>
      </c>
      <c r="AB14" s="65">
        <v>83.57</v>
      </c>
      <c r="AC14" s="66">
        <v>215.3</v>
      </c>
      <c r="AD14" s="66">
        <v>534.89</v>
      </c>
      <c r="AE14" s="65"/>
      <c r="AF14" s="66"/>
      <c r="AG14" s="66"/>
    </row>
    <row r="15" spans="1:33">
      <c r="A15" s="78">
        <v>1994</v>
      </c>
      <c r="B15" s="65">
        <v>5.24</v>
      </c>
      <c r="C15" s="66">
        <v>8.3800000000000008</v>
      </c>
      <c r="D15" s="66">
        <v>18.95</v>
      </c>
      <c r="E15" s="65">
        <v>60.39</v>
      </c>
      <c r="F15" s="66">
        <v>156.62</v>
      </c>
      <c r="G15" s="66">
        <v>331.02</v>
      </c>
      <c r="H15" s="65">
        <v>10.56</v>
      </c>
      <c r="I15" s="66">
        <v>26.21</v>
      </c>
      <c r="J15" s="66">
        <v>56.78</v>
      </c>
      <c r="K15" s="65">
        <v>11.81</v>
      </c>
      <c r="L15" s="66">
        <v>21.41</v>
      </c>
      <c r="M15" s="66">
        <v>39.14</v>
      </c>
      <c r="N15" s="65"/>
      <c r="O15" s="66"/>
      <c r="P15" s="66"/>
      <c r="Q15" s="65"/>
      <c r="R15" s="2">
        <v>1994</v>
      </c>
      <c r="S15" s="65">
        <v>52.01</v>
      </c>
      <c r="T15" s="66">
        <v>162.79</v>
      </c>
      <c r="U15" s="66">
        <v>350.83</v>
      </c>
      <c r="V15" s="65">
        <v>582.33000000000004</v>
      </c>
      <c r="W15" s="66">
        <v>973.84</v>
      </c>
      <c r="X15" s="66">
        <v>1190.3499999999999</v>
      </c>
      <c r="Y15" s="65">
        <v>77.739999999999995</v>
      </c>
      <c r="Z15" s="66">
        <v>199.7</v>
      </c>
      <c r="AA15" s="66">
        <v>280.77</v>
      </c>
      <c r="AB15" s="65">
        <v>88.42</v>
      </c>
      <c r="AC15" s="66">
        <v>247.49</v>
      </c>
      <c r="AD15" s="66">
        <v>588.73</v>
      </c>
      <c r="AE15" s="65"/>
      <c r="AF15" s="66"/>
      <c r="AG15" s="66"/>
    </row>
    <row r="16" spans="1:33">
      <c r="A16" s="78">
        <v>1995</v>
      </c>
      <c r="B16" s="65">
        <v>4.75</v>
      </c>
      <c r="C16" s="66">
        <v>7.7</v>
      </c>
      <c r="D16" s="66">
        <v>17.75</v>
      </c>
      <c r="E16" s="65">
        <v>58.6</v>
      </c>
      <c r="F16" s="66">
        <v>149.78</v>
      </c>
      <c r="G16" s="66">
        <v>332.37</v>
      </c>
      <c r="H16" s="65">
        <v>10.4</v>
      </c>
      <c r="I16" s="66">
        <v>22.21</v>
      </c>
      <c r="J16" s="66">
        <v>50.34</v>
      </c>
      <c r="K16" s="65">
        <v>8.85</v>
      </c>
      <c r="L16" s="66">
        <v>22.05</v>
      </c>
      <c r="M16" s="66">
        <v>37.090000000000003</v>
      </c>
      <c r="N16" s="65"/>
      <c r="O16" s="66"/>
      <c r="P16" s="66"/>
      <c r="Q16" s="71"/>
      <c r="R16" s="2">
        <v>1995</v>
      </c>
      <c r="S16" s="65">
        <v>49.33</v>
      </c>
      <c r="T16" s="66">
        <v>157.86000000000001</v>
      </c>
      <c r="U16" s="66">
        <v>349.29</v>
      </c>
      <c r="V16" s="65">
        <v>566.98</v>
      </c>
      <c r="W16" s="66">
        <v>930.53</v>
      </c>
      <c r="X16" s="66">
        <v>1174.6600000000001</v>
      </c>
      <c r="Y16" s="65">
        <v>75.13</v>
      </c>
      <c r="Z16" s="66">
        <v>177.11</v>
      </c>
      <c r="AA16" s="66">
        <v>260.69</v>
      </c>
      <c r="AB16" s="65">
        <v>96.64</v>
      </c>
      <c r="AC16" s="66">
        <v>237.17</v>
      </c>
      <c r="AD16" s="66">
        <v>621.45000000000005</v>
      </c>
      <c r="AE16" s="65"/>
      <c r="AF16" s="66"/>
      <c r="AG16" s="66"/>
    </row>
    <row r="17" spans="1:33">
      <c r="A17" s="78">
        <v>1996</v>
      </c>
      <c r="B17" s="65">
        <v>4.29</v>
      </c>
      <c r="C17" s="66">
        <v>7.44</v>
      </c>
      <c r="D17" s="66">
        <v>16.850000000000001</v>
      </c>
      <c r="E17" s="65">
        <v>58.95</v>
      </c>
      <c r="F17" s="66">
        <v>153.28</v>
      </c>
      <c r="G17" s="66">
        <v>326.73</v>
      </c>
      <c r="H17" s="65">
        <v>11.04</v>
      </c>
      <c r="I17" s="66">
        <v>22.38</v>
      </c>
      <c r="J17" s="66">
        <v>39.369999999999997</v>
      </c>
      <c r="K17" s="65">
        <v>6.25</v>
      </c>
      <c r="L17" s="66">
        <v>18.350000000000001</v>
      </c>
      <c r="M17" s="66">
        <v>42.65</v>
      </c>
      <c r="N17" s="65">
        <v>8.89</v>
      </c>
      <c r="O17" s="66">
        <v>20.77</v>
      </c>
      <c r="P17" s="66">
        <v>56.04</v>
      </c>
      <c r="Q17" s="71"/>
      <c r="R17" s="2">
        <v>1996</v>
      </c>
      <c r="S17" s="65">
        <v>45.93</v>
      </c>
      <c r="T17" s="66">
        <v>152.47</v>
      </c>
      <c r="U17" s="66">
        <v>352.82</v>
      </c>
      <c r="V17" s="65">
        <v>550.16</v>
      </c>
      <c r="W17" s="66">
        <v>875.33</v>
      </c>
      <c r="X17" s="66">
        <v>1202.1600000000001</v>
      </c>
      <c r="Y17" s="65">
        <v>78.86</v>
      </c>
      <c r="Z17" s="66">
        <v>142.24</v>
      </c>
      <c r="AA17" s="66">
        <v>265.64</v>
      </c>
      <c r="AB17" s="65">
        <v>99.54</v>
      </c>
      <c r="AC17" s="66">
        <v>226.11</v>
      </c>
      <c r="AD17" s="66">
        <v>637.42999999999995</v>
      </c>
      <c r="AE17" s="65">
        <v>85.53</v>
      </c>
      <c r="AF17" s="66">
        <v>239.92</v>
      </c>
      <c r="AG17" s="66">
        <v>541.79999999999995</v>
      </c>
    </row>
    <row r="18" spans="1:33">
      <c r="A18" s="78">
        <v>1997</v>
      </c>
      <c r="B18" s="65">
        <v>3.85</v>
      </c>
      <c r="C18" s="66">
        <v>7.07</v>
      </c>
      <c r="D18" s="66">
        <v>15.88</v>
      </c>
      <c r="E18" s="65">
        <v>58.43</v>
      </c>
      <c r="F18" s="66">
        <v>146.72</v>
      </c>
      <c r="G18" s="66">
        <v>319.64</v>
      </c>
      <c r="H18" s="65">
        <v>8.1999999999999993</v>
      </c>
      <c r="I18" s="66">
        <v>19.3</v>
      </c>
      <c r="J18" s="66">
        <v>21.01</v>
      </c>
      <c r="K18" s="65">
        <v>7.42</v>
      </c>
      <c r="L18" s="66">
        <v>17.010000000000002</v>
      </c>
      <c r="M18" s="66">
        <v>38.65</v>
      </c>
      <c r="N18" s="65">
        <v>9.43</v>
      </c>
      <c r="O18" s="66">
        <v>20.36</v>
      </c>
      <c r="P18" s="66">
        <v>48.96</v>
      </c>
      <c r="Q18" s="71"/>
      <c r="R18" s="2">
        <v>1997</v>
      </c>
      <c r="S18" s="65">
        <v>42.28</v>
      </c>
      <c r="T18" s="66">
        <v>147.09</v>
      </c>
      <c r="U18" s="66">
        <v>366.47</v>
      </c>
      <c r="V18" s="65">
        <v>513.48</v>
      </c>
      <c r="W18" s="66">
        <v>840.9</v>
      </c>
      <c r="X18" s="66">
        <v>1221.43</v>
      </c>
      <c r="Y18" s="65">
        <v>69.22</v>
      </c>
      <c r="Z18" s="66">
        <v>121.62</v>
      </c>
      <c r="AA18" s="66">
        <v>243.81</v>
      </c>
      <c r="AB18" s="65">
        <v>95.15</v>
      </c>
      <c r="AC18" s="66">
        <v>215.47</v>
      </c>
      <c r="AD18" s="66">
        <v>635.12</v>
      </c>
      <c r="AE18" s="65">
        <v>90.66</v>
      </c>
      <c r="AF18" s="66">
        <v>230.81</v>
      </c>
      <c r="AG18" s="66">
        <v>535.16</v>
      </c>
    </row>
    <row r="19" spans="1:33">
      <c r="A19" s="78">
        <v>1998</v>
      </c>
      <c r="B19" s="65">
        <v>4.21</v>
      </c>
      <c r="C19" s="66">
        <v>7.3</v>
      </c>
      <c r="D19" s="66">
        <v>16.3</v>
      </c>
      <c r="E19" s="65">
        <v>59.58</v>
      </c>
      <c r="F19" s="66">
        <v>149.38999999999999</v>
      </c>
      <c r="G19" s="66">
        <v>317.37</v>
      </c>
      <c r="H19" s="65">
        <v>7.89</v>
      </c>
      <c r="I19" s="66">
        <v>13.37</v>
      </c>
      <c r="J19" s="66">
        <v>25.35</v>
      </c>
      <c r="K19" s="65">
        <v>8.01</v>
      </c>
      <c r="L19" s="66">
        <v>17.010000000000002</v>
      </c>
      <c r="M19" s="66">
        <v>39.6</v>
      </c>
      <c r="N19" s="65">
        <v>9.65</v>
      </c>
      <c r="O19" s="66">
        <v>20.04</v>
      </c>
      <c r="P19" s="66">
        <v>46.16</v>
      </c>
      <c r="Q19" s="71"/>
      <c r="R19" s="2">
        <v>1998</v>
      </c>
      <c r="S19" s="65">
        <v>42.19</v>
      </c>
      <c r="T19" s="66">
        <v>152.38</v>
      </c>
      <c r="U19" s="66">
        <v>403.94</v>
      </c>
      <c r="V19" s="65">
        <v>519.84</v>
      </c>
      <c r="W19" s="66">
        <v>882.14</v>
      </c>
      <c r="X19" s="66">
        <v>1316.82</v>
      </c>
      <c r="Y19" s="65">
        <v>64.86</v>
      </c>
      <c r="Z19" s="66">
        <v>136.11000000000001</v>
      </c>
      <c r="AA19" s="66">
        <v>283.95</v>
      </c>
      <c r="AB19" s="65">
        <v>85.7</v>
      </c>
      <c r="AC19" s="66">
        <v>216.47</v>
      </c>
      <c r="AD19" s="66">
        <v>723.09</v>
      </c>
      <c r="AE19" s="65">
        <v>94.44</v>
      </c>
      <c r="AF19" s="66">
        <v>234.8</v>
      </c>
      <c r="AG19" s="66">
        <v>571.32000000000005</v>
      </c>
    </row>
    <row r="20" spans="1:33">
      <c r="A20" s="78">
        <v>1999</v>
      </c>
      <c r="B20" s="65">
        <v>4.32</v>
      </c>
      <c r="C20" s="66">
        <v>7.9</v>
      </c>
      <c r="D20" s="66">
        <v>16.690000000000001</v>
      </c>
      <c r="E20" s="65">
        <v>58.27</v>
      </c>
      <c r="F20" s="66">
        <v>147.25</v>
      </c>
      <c r="G20" s="66">
        <v>323.95</v>
      </c>
      <c r="H20" s="65">
        <v>7.7</v>
      </c>
      <c r="I20" s="66">
        <v>12.84</v>
      </c>
      <c r="J20" s="66">
        <v>34.32</v>
      </c>
      <c r="K20" s="65">
        <v>9.23</v>
      </c>
      <c r="L20" s="66">
        <v>18.75</v>
      </c>
      <c r="M20" s="66">
        <v>35.15</v>
      </c>
      <c r="N20" s="65">
        <v>10.09</v>
      </c>
      <c r="O20" s="66">
        <v>21.62</v>
      </c>
      <c r="P20" s="66">
        <v>42.97</v>
      </c>
      <c r="Q20" s="71"/>
      <c r="R20" s="2">
        <v>1999</v>
      </c>
      <c r="S20" s="65">
        <v>45.36</v>
      </c>
      <c r="T20" s="66">
        <v>155.59</v>
      </c>
      <c r="U20" s="66">
        <v>439.5</v>
      </c>
      <c r="V20" s="65">
        <v>536.85</v>
      </c>
      <c r="W20" s="66">
        <v>901.78</v>
      </c>
      <c r="X20" s="66">
        <v>1393.37</v>
      </c>
      <c r="Y20" s="65">
        <v>80.95</v>
      </c>
      <c r="Z20" s="66">
        <v>182.83</v>
      </c>
      <c r="AA20" s="66">
        <v>306.88</v>
      </c>
      <c r="AB20" s="65">
        <v>90.1</v>
      </c>
      <c r="AC20" s="66">
        <v>231.87</v>
      </c>
      <c r="AD20" s="66">
        <v>798.16</v>
      </c>
      <c r="AE20" s="65">
        <v>104.09</v>
      </c>
      <c r="AF20" s="66">
        <v>236.98</v>
      </c>
      <c r="AG20" s="66">
        <v>617.66</v>
      </c>
    </row>
    <row r="21" spans="1:33">
      <c r="A21" s="11">
        <v>2000</v>
      </c>
      <c r="B21" s="65">
        <v>4.58</v>
      </c>
      <c r="C21" s="66">
        <v>8.6300000000000008</v>
      </c>
      <c r="D21" s="66">
        <v>17.440000000000001</v>
      </c>
      <c r="E21" s="65">
        <v>56.86</v>
      </c>
      <c r="F21" s="66">
        <v>146.41999999999999</v>
      </c>
      <c r="G21" s="66">
        <v>322</v>
      </c>
      <c r="H21" s="65">
        <v>5.98</v>
      </c>
      <c r="I21" s="66">
        <v>11.07</v>
      </c>
      <c r="J21" s="66">
        <v>36.31</v>
      </c>
      <c r="K21" s="65">
        <v>9.01</v>
      </c>
      <c r="L21" s="66">
        <v>18.690000000000001</v>
      </c>
      <c r="M21" s="66">
        <v>38.6</v>
      </c>
      <c r="N21" s="65">
        <v>11.25</v>
      </c>
      <c r="O21" s="66">
        <v>23.09</v>
      </c>
      <c r="P21" s="66">
        <v>45.26</v>
      </c>
      <c r="Q21" s="71"/>
      <c r="R21" s="2">
        <v>2000</v>
      </c>
      <c r="S21" s="65">
        <v>46.53</v>
      </c>
      <c r="T21" s="66">
        <v>157.41999999999999</v>
      </c>
      <c r="U21" s="66">
        <v>462.3</v>
      </c>
      <c r="V21" s="65">
        <v>546.30999999999995</v>
      </c>
      <c r="W21" s="66">
        <v>912.18</v>
      </c>
      <c r="X21" s="66">
        <v>1463.19</v>
      </c>
      <c r="Y21" s="65">
        <v>81.760000000000005</v>
      </c>
      <c r="Z21" s="66">
        <v>183.68</v>
      </c>
      <c r="AA21" s="66">
        <v>392.07</v>
      </c>
      <c r="AB21" s="65">
        <v>94.9</v>
      </c>
      <c r="AC21" s="66">
        <v>217.36</v>
      </c>
      <c r="AD21" s="66">
        <v>837.86</v>
      </c>
      <c r="AE21" s="65">
        <v>110.29</v>
      </c>
      <c r="AF21" s="66">
        <v>263.37</v>
      </c>
      <c r="AG21" s="66">
        <v>740.41</v>
      </c>
    </row>
    <row r="22" spans="1:33">
      <c r="A22" s="11">
        <v>2001</v>
      </c>
      <c r="B22" s="65">
        <v>4.83</v>
      </c>
      <c r="C22" s="66">
        <v>9.2200000000000006</v>
      </c>
      <c r="D22" s="66">
        <v>18.02</v>
      </c>
      <c r="E22" s="65">
        <v>55.32</v>
      </c>
      <c r="F22" s="66">
        <v>151.66</v>
      </c>
      <c r="G22" s="66">
        <v>317.93</v>
      </c>
      <c r="H22" s="65">
        <v>5.65</v>
      </c>
      <c r="I22" s="66">
        <v>13.7</v>
      </c>
      <c r="J22" s="66">
        <v>37.380000000000003</v>
      </c>
      <c r="K22" s="65">
        <v>10.06</v>
      </c>
      <c r="L22" s="66">
        <v>19.11</v>
      </c>
      <c r="M22" s="66">
        <v>39.61</v>
      </c>
      <c r="N22" s="65">
        <v>11.82</v>
      </c>
      <c r="O22" s="66">
        <v>24.47</v>
      </c>
      <c r="P22" s="66">
        <v>46.31</v>
      </c>
      <c r="Q22" s="71"/>
      <c r="R22" s="2">
        <v>2001</v>
      </c>
      <c r="S22" s="65">
        <v>48.59</v>
      </c>
      <c r="T22" s="66">
        <v>158.69</v>
      </c>
      <c r="U22" s="66">
        <v>485.7</v>
      </c>
      <c r="V22" s="65">
        <v>542.29999999999995</v>
      </c>
      <c r="W22" s="66">
        <v>913.6</v>
      </c>
      <c r="X22" s="66">
        <v>1515.33</v>
      </c>
      <c r="Y22" s="65">
        <v>89.79</v>
      </c>
      <c r="Z22" s="66">
        <v>186.48</v>
      </c>
      <c r="AA22" s="66">
        <v>380.49</v>
      </c>
      <c r="AB22" s="65">
        <v>99.71</v>
      </c>
      <c r="AC22" s="66">
        <v>225.36</v>
      </c>
      <c r="AD22" s="66">
        <v>813.58</v>
      </c>
      <c r="AE22" s="65">
        <v>115.07</v>
      </c>
      <c r="AF22" s="66">
        <v>267.32</v>
      </c>
      <c r="AG22" s="66">
        <v>765.45</v>
      </c>
    </row>
    <row r="23" spans="1:33">
      <c r="A23" s="11">
        <v>2002</v>
      </c>
      <c r="B23" s="65">
        <v>5.14</v>
      </c>
      <c r="C23" s="66">
        <v>9.4499999999999993</v>
      </c>
      <c r="D23" s="66">
        <v>19.03</v>
      </c>
      <c r="E23" s="65">
        <v>52.82</v>
      </c>
      <c r="F23" s="66">
        <v>150.25</v>
      </c>
      <c r="G23" s="66">
        <v>313.23</v>
      </c>
      <c r="H23" s="65">
        <v>4.6500000000000004</v>
      </c>
      <c r="I23" s="66">
        <v>15.33</v>
      </c>
      <c r="J23" s="66">
        <v>29.72</v>
      </c>
      <c r="K23" s="65">
        <v>9.73</v>
      </c>
      <c r="L23" s="66">
        <v>19.5</v>
      </c>
      <c r="M23" s="66">
        <v>38.270000000000003</v>
      </c>
      <c r="N23" s="65">
        <v>12.28</v>
      </c>
      <c r="O23" s="66">
        <v>23.74</v>
      </c>
      <c r="P23" s="66">
        <v>49.44</v>
      </c>
      <c r="Q23" s="71"/>
      <c r="R23" s="2">
        <v>2002</v>
      </c>
      <c r="S23" s="65">
        <v>47.99</v>
      </c>
      <c r="T23" s="66">
        <v>160.27000000000001</v>
      </c>
      <c r="U23" s="66">
        <v>506.74</v>
      </c>
      <c r="V23" s="65">
        <v>537.23</v>
      </c>
      <c r="W23" s="66">
        <v>935.06</v>
      </c>
      <c r="X23" s="66">
        <v>1573.25</v>
      </c>
      <c r="Y23" s="65">
        <v>71.42</v>
      </c>
      <c r="Z23" s="66">
        <v>144.54</v>
      </c>
      <c r="AA23" s="66">
        <v>404.06</v>
      </c>
      <c r="AB23" s="65">
        <v>95.17</v>
      </c>
      <c r="AC23" s="66">
        <v>208.08</v>
      </c>
      <c r="AD23" s="66">
        <v>806.1</v>
      </c>
      <c r="AE23" s="65">
        <v>116.62</v>
      </c>
      <c r="AF23" s="66">
        <v>282.11</v>
      </c>
      <c r="AG23" s="66">
        <v>763.55</v>
      </c>
    </row>
    <row r="24" spans="1:33">
      <c r="A24" s="11">
        <v>2003</v>
      </c>
      <c r="B24" s="65">
        <v>5.07</v>
      </c>
      <c r="C24" s="66">
        <v>9.98</v>
      </c>
      <c r="D24" s="66">
        <v>19.940000000000001</v>
      </c>
      <c r="E24" s="65">
        <v>50.13</v>
      </c>
      <c r="F24" s="66">
        <v>155.26</v>
      </c>
      <c r="G24" s="66">
        <v>315.5</v>
      </c>
      <c r="H24" s="65">
        <v>5.86</v>
      </c>
      <c r="I24" s="66">
        <v>18.579999999999998</v>
      </c>
      <c r="J24" s="66">
        <v>27.1</v>
      </c>
      <c r="K24" s="65">
        <v>9.32</v>
      </c>
      <c r="L24" s="66">
        <v>21.73</v>
      </c>
      <c r="M24" s="66">
        <v>36.58</v>
      </c>
      <c r="N24" s="65">
        <v>11.51</v>
      </c>
      <c r="O24" s="66">
        <v>24.07</v>
      </c>
      <c r="P24" s="66">
        <v>50.14</v>
      </c>
      <c r="Q24" s="71"/>
      <c r="R24" s="2">
        <v>2003</v>
      </c>
      <c r="S24" s="65">
        <v>48.95</v>
      </c>
      <c r="T24" s="66">
        <v>160.82</v>
      </c>
      <c r="U24" s="66">
        <v>526.94000000000005</v>
      </c>
      <c r="V24" s="65">
        <v>543.82000000000005</v>
      </c>
      <c r="W24" s="66">
        <v>958.03</v>
      </c>
      <c r="X24" s="66">
        <v>1627.82</v>
      </c>
      <c r="Y24" s="65">
        <v>71.569999999999993</v>
      </c>
      <c r="Z24" s="66">
        <v>174</v>
      </c>
      <c r="AA24" s="66">
        <v>341</v>
      </c>
      <c r="AB24" s="65">
        <v>92.47</v>
      </c>
      <c r="AC24" s="66">
        <v>215.19</v>
      </c>
      <c r="AD24" s="66">
        <v>843.56</v>
      </c>
      <c r="AE24" s="65">
        <v>115.73</v>
      </c>
      <c r="AF24" s="66">
        <v>275.10000000000002</v>
      </c>
      <c r="AG24" s="66">
        <v>695.41</v>
      </c>
    </row>
    <row r="25" spans="1:33">
      <c r="A25" s="11">
        <v>2004</v>
      </c>
      <c r="B25" s="65">
        <v>5.05</v>
      </c>
      <c r="C25" s="66">
        <v>10.56</v>
      </c>
      <c r="D25" s="66">
        <v>20.37</v>
      </c>
      <c r="E25" s="65">
        <v>47.33</v>
      </c>
      <c r="F25" s="66">
        <v>151.94999999999999</v>
      </c>
      <c r="G25" s="66">
        <v>318.88</v>
      </c>
      <c r="H25" s="65">
        <v>3.6</v>
      </c>
      <c r="I25" s="66">
        <v>19.010000000000002</v>
      </c>
      <c r="J25" s="66">
        <v>28.89</v>
      </c>
      <c r="K25" s="65">
        <v>8.24</v>
      </c>
      <c r="L25" s="66">
        <v>21.21</v>
      </c>
      <c r="M25" s="66">
        <v>39.69</v>
      </c>
      <c r="N25" s="65">
        <v>11.39</v>
      </c>
      <c r="O25" s="66">
        <v>23.88</v>
      </c>
      <c r="P25" s="66">
        <v>50.49</v>
      </c>
      <c r="Q25" s="71"/>
      <c r="R25" s="2">
        <v>2004</v>
      </c>
      <c r="S25" s="65">
        <v>48.14</v>
      </c>
      <c r="T25" s="66">
        <v>160.26</v>
      </c>
      <c r="U25" s="66">
        <v>542.91</v>
      </c>
      <c r="V25" s="65">
        <v>559.24</v>
      </c>
      <c r="W25" s="66">
        <v>958.83</v>
      </c>
      <c r="X25" s="66">
        <v>1620.56</v>
      </c>
      <c r="Y25" s="65">
        <v>55.79</v>
      </c>
      <c r="Z25" s="66">
        <v>141.5</v>
      </c>
      <c r="AA25" s="66">
        <v>375.43</v>
      </c>
      <c r="AB25" s="65">
        <v>91</v>
      </c>
      <c r="AC25" s="66">
        <v>217.44</v>
      </c>
      <c r="AD25" s="66">
        <v>826.09</v>
      </c>
      <c r="AE25" s="65">
        <v>115.61</v>
      </c>
      <c r="AF25" s="66">
        <v>282.52999999999997</v>
      </c>
      <c r="AG25" s="66">
        <v>680.57</v>
      </c>
    </row>
    <row r="26" spans="1:33">
      <c r="A26" s="78">
        <v>2005</v>
      </c>
      <c r="B26" s="65">
        <v>5.18</v>
      </c>
      <c r="C26" s="66">
        <v>10.93</v>
      </c>
      <c r="D26" s="66">
        <v>21.1</v>
      </c>
      <c r="E26" s="65">
        <v>45.78</v>
      </c>
      <c r="F26" s="66">
        <v>161.11000000000001</v>
      </c>
      <c r="G26" s="66">
        <v>319.85000000000002</v>
      </c>
      <c r="H26" s="65">
        <v>6.11</v>
      </c>
      <c r="I26" s="66">
        <v>19.34</v>
      </c>
      <c r="J26" s="66">
        <v>25.84</v>
      </c>
      <c r="K26" s="65">
        <v>7.34</v>
      </c>
      <c r="L26" s="66">
        <v>20.12</v>
      </c>
      <c r="M26" s="66">
        <v>42.25</v>
      </c>
      <c r="N26" s="65">
        <v>11.83</v>
      </c>
      <c r="O26" s="66">
        <v>23.33</v>
      </c>
      <c r="P26" s="66">
        <v>49.46</v>
      </c>
      <c r="Q26" s="71"/>
      <c r="R26" s="2">
        <v>2005</v>
      </c>
      <c r="S26" s="65">
        <v>48.13</v>
      </c>
      <c r="T26" s="66">
        <v>158.91</v>
      </c>
      <c r="U26" s="66">
        <v>549.25</v>
      </c>
      <c r="V26" s="65">
        <v>560.9</v>
      </c>
      <c r="W26" s="66">
        <v>948.72</v>
      </c>
      <c r="X26" s="66">
        <v>1617.37</v>
      </c>
      <c r="Y26" s="65">
        <v>63.51</v>
      </c>
      <c r="Z26" s="66">
        <v>166.84</v>
      </c>
      <c r="AA26" s="66">
        <v>396.81</v>
      </c>
      <c r="AB26" s="65">
        <v>87.15</v>
      </c>
      <c r="AC26" s="66">
        <v>223.55</v>
      </c>
      <c r="AD26" s="66">
        <v>772.03</v>
      </c>
      <c r="AE26" s="65">
        <v>109.38</v>
      </c>
      <c r="AF26" s="66">
        <v>271.42</v>
      </c>
      <c r="AG26" s="66">
        <v>691.16</v>
      </c>
    </row>
    <row r="27" spans="1:33">
      <c r="A27" s="78">
        <v>2006</v>
      </c>
      <c r="B27" s="65">
        <v>5.83</v>
      </c>
      <c r="C27" s="66">
        <v>11.4</v>
      </c>
      <c r="D27" s="66">
        <v>22.06</v>
      </c>
      <c r="E27" s="65">
        <v>45.47</v>
      </c>
      <c r="F27" s="66">
        <v>165.23</v>
      </c>
      <c r="G27" s="66">
        <v>316.77999999999997</v>
      </c>
      <c r="H27" s="65">
        <v>6.95</v>
      </c>
      <c r="I27" s="66">
        <v>19.579999999999998</v>
      </c>
      <c r="J27" s="66">
        <v>30.3</v>
      </c>
      <c r="K27" s="65">
        <v>7.51</v>
      </c>
      <c r="L27" s="66">
        <v>18.16</v>
      </c>
      <c r="M27" s="66">
        <v>41.2</v>
      </c>
      <c r="N27" s="65">
        <v>12.91</v>
      </c>
      <c r="O27" s="66">
        <v>23.81</v>
      </c>
      <c r="P27" s="66">
        <v>49.55</v>
      </c>
      <c r="Q27" s="71"/>
      <c r="R27" s="2">
        <v>2006</v>
      </c>
      <c r="S27" s="65">
        <v>49.87</v>
      </c>
      <c r="T27" s="66">
        <v>156.58000000000001</v>
      </c>
      <c r="U27" s="66">
        <v>554.19000000000005</v>
      </c>
      <c r="V27" s="65">
        <v>559.6</v>
      </c>
      <c r="W27" s="66">
        <v>920.79</v>
      </c>
      <c r="X27" s="66">
        <v>1577.22</v>
      </c>
      <c r="Y27" s="65">
        <v>60.57</v>
      </c>
      <c r="Z27" s="66">
        <v>154.65</v>
      </c>
      <c r="AA27" s="66">
        <v>429.95</v>
      </c>
      <c r="AB27" s="65">
        <v>82.37</v>
      </c>
      <c r="AC27" s="66">
        <v>221.31</v>
      </c>
      <c r="AD27" s="66">
        <v>719.25</v>
      </c>
      <c r="AE27" s="65">
        <v>113.52</v>
      </c>
      <c r="AF27" s="66">
        <v>261.81</v>
      </c>
      <c r="AG27" s="66">
        <v>704.59</v>
      </c>
    </row>
    <row r="28" spans="1:33">
      <c r="A28" s="78">
        <v>2007</v>
      </c>
      <c r="B28" s="65">
        <v>6.04</v>
      </c>
      <c r="C28" s="66">
        <v>12.18</v>
      </c>
      <c r="D28" s="66">
        <v>23.67</v>
      </c>
      <c r="E28" s="65">
        <v>47.62</v>
      </c>
      <c r="F28" s="66">
        <v>172.95</v>
      </c>
      <c r="G28" s="66">
        <v>314.58</v>
      </c>
      <c r="H28" s="65">
        <v>10.130000000000001</v>
      </c>
      <c r="I28" s="66">
        <v>24.65</v>
      </c>
      <c r="J28" s="66">
        <v>30.27</v>
      </c>
      <c r="K28" s="65">
        <v>8.86</v>
      </c>
      <c r="L28" s="66">
        <v>19.73</v>
      </c>
      <c r="M28" s="66">
        <v>42.09</v>
      </c>
      <c r="N28" s="65">
        <v>13.7</v>
      </c>
      <c r="O28" s="66">
        <v>25.58</v>
      </c>
      <c r="P28" s="66">
        <v>52.83</v>
      </c>
      <c r="Q28" s="71"/>
      <c r="R28" s="2">
        <v>2007</v>
      </c>
      <c r="S28" s="65">
        <v>52.46</v>
      </c>
      <c r="T28" s="66">
        <v>155.56</v>
      </c>
      <c r="U28" s="66">
        <v>551.96</v>
      </c>
      <c r="V28" s="65">
        <v>563.94000000000005</v>
      </c>
      <c r="W28" s="66">
        <v>930.3</v>
      </c>
      <c r="X28" s="66">
        <v>1596.57</v>
      </c>
      <c r="Y28" s="65">
        <v>74.099999999999994</v>
      </c>
      <c r="Z28" s="66">
        <v>183.34</v>
      </c>
      <c r="AA28" s="66">
        <v>450.42</v>
      </c>
      <c r="AB28" s="65">
        <v>84.02</v>
      </c>
      <c r="AC28" s="66">
        <v>217.35</v>
      </c>
      <c r="AD28" s="66">
        <v>734.66</v>
      </c>
      <c r="AE28" s="65">
        <v>115.56</v>
      </c>
      <c r="AF28" s="66">
        <v>263.60000000000002</v>
      </c>
      <c r="AG28" s="66">
        <v>716.43</v>
      </c>
    </row>
    <row r="29" spans="1:33">
      <c r="A29" s="78">
        <v>2008</v>
      </c>
      <c r="B29" s="65">
        <v>6.46</v>
      </c>
      <c r="C29" s="66">
        <v>13.37</v>
      </c>
      <c r="D29" s="66">
        <v>25.14</v>
      </c>
      <c r="E29" s="65">
        <v>47.65</v>
      </c>
      <c r="F29" s="66">
        <v>170.47</v>
      </c>
      <c r="G29" s="66">
        <v>311.35000000000002</v>
      </c>
      <c r="H29" s="65">
        <v>7.8</v>
      </c>
      <c r="I29" s="66">
        <v>22.73</v>
      </c>
      <c r="J29" s="66">
        <v>39.54</v>
      </c>
      <c r="K29" s="65">
        <v>10.95</v>
      </c>
      <c r="L29" s="66">
        <v>20.47</v>
      </c>
      <c r="M29" s="66">
        <v>43.29</v>
      </c>
      <c r="N29" s="65">
        <v>14.67</v>
      </c>
      <c r="O29" s="66">
        <v>29.14</v>
      </c>
      <c r="P29" s="66">
        <v>53.57</v>
      </c>
      <c r="Q29" s="71"/>
      <c r="R29" s="2">
        <v>2008</v>
      </c>
      <c r="S29" s="65">
        <v>55.89</v>
      </c>
      <c r="T29" s="66">
        <v>154.46</v>
      </c>
      <c r="U29" s="66">
        <v>553.62</v>
      </c>
      <c r="V29" s="65">
        <v>572.36</v>
      </c>
      <c r="W29" s="66">
        <v>935.03</v>
      </c>
      <c r="X29" s="66">
        <v>1596.91</v>
      </c>
      <c r="Y29" s="65">
        <v>67.27</v>
      </c>
      <c r="Z29" s="66">
        <v>170.27</v>
      </c>
      <c r="AA29" s="66">
        <v>472.58</v>
      </c>
      <c r="AB29" s="65">
        <v>89.01</v>
      </c>
      <c r="AC29" s="66">
        <v>218.4</v>
      </c>
      <c r="AD29" s="66">
        <v>744.03</v>
      </c>
      <c r="AE29" s="65">
        <v>124.21</v>
      </c>
      <c r="AF29" s="66">
        <v>272.99</v>
      </c>
      <c r="AG29" s="66">
        <v>718.57</v>
      </c>
    </row>
    <row r="30" spans="1:33">
      <c r="A30" s="78">
        <v>2009</v>
      </c>
      <c r="B30" s="65">
        <v>6.57</v>
      </c>
      <c r="C30" s="66">
        <v>14.52</v>
      </c>
      <c r="D30" s="66">
        <v>26.62</v>
      </c>
      <c r="E30" s="65">
        <v>48.87</v>
      </c>
      <c r="F30" s="66">
        <v>171.45</v>
      </c>
      <c r="G30" s="66">
        <v>312.45</v>
      </c>
      <c r="H30" s="65">
        <v>8.0399999999999991</v>
      </c>
      <c r="I30" s="66">
        <v>24.91</v>
      </c>
      <c r="J30" s="66">
        <v>39.299999999999997</v>
      </c>
      <c r="K30" s="65">
        <v>11.59</v>
      </c>
      <c r="L30" s="66">
        <v>24.12</v>
      </c>
      <c r="M30" s="66">
        <v>47.07</v>
      </c>
      <c r="N30" s="65">
        <v>14.69</v>
      </c>
      <c r="O30" s="66">
        <v>30.52</v>
      </c>
      <c r="P30" s="66">
        <v>57.77</v>
      </c>
      <c r="Q30" s="71"/>
      <c r="R30" s="2">
        <v>2009</v>
      </c>
      <c r="S30" s="65">
        <v>58.09</v>
      </c>
      <c r="T30" s="66">
        <v>155.24</v>
      </c>
      <c r="U30" s="66">
        <v>554.99</v>
      </c>
      <c r="V30" s="65">
        <v>572.09</v>
      </c>
      <c r="W30" s="66">
        <v>954.09</v>
      </c>
      <c r="X30" s="66">
        <v>1618.6</v>
      </c>
      <c r="Y30" s="65">
        <v>71.67</v>
      </c>
      <c r="Z30" s="66">
        <v>163.84</v>
      </c>
      <c r="AA30" s="66">
        <v>461.56</v>
      </c>
      <c r="AB30" s="65">
        <v>94.9</v>
      </c>
      <c r="AC30" s="66">
        <v>228.77</v>
      </c>
      <c r="AD30" s="66">
        <v>762.22</v>
      </c>
      <c r="AE30" s="65">
        <v>126.76</v>
      </c>
      <c r="AF30" s="66">
        <v>287.81</v>
      </c>
      <c r="AG30" s="66">
        <v>716.84</v>
      </c>
    </row>
    <row r="31" spans="1:33">
      <c r="A31" s="78">
        <v>2010</v>
      </c>
      <c r="B31" s="65">
        <v>7.03</v>
      </c>
      <c r="C31" s="66">
        <v>15.26</v>
      </c>
      <c r="D31" s="66">
        <v>27.35</v>
      </c>
      <c r="E31" s="65">
        <v>46.86</v>
      </c>
      <c r="F31" s="66">
        <v>165.49</v>
      </c>
      <c r="G31" s="66">
        <v>310.02</v>
      </c>
      <c r="H31" s="65">
        <v>6.25</v>
      </c>
      <c r="I31" s="66">
        <v>20.09</v>
      </c>
      <c r="J31" s="66">
        <v>39.6</v>
      </c>
      <c r="K31" s="65">
        <v>11.17</v>
      </c>
      <c r="L31" s="66">
        <v>26.39</v>
      </c>
      <c r="M31" s="66">
        <v>47.57</v>
      </c>
      <c r="N31" s="65">
        <v>15.38</v>
      </c>
      <c r="O31" s="66">
        <v>31.17</v>
      </c>
      <c r="P31" s="66">
        <v>57.33</v>
      </c>
      <c r="Q31" s="71"/>
      <c r="R31" s="2">
        <v>2010</v>
      </c>
      <c r="S31" s="65">
        <v>60.01</v>
      </c>
      <c r="T31" s="66">
        <v>155.07</v>
      </c>
      <c r="U31" s="66">
        <v>555.05999999999995</v>
      </c>
      <c r="V31" s="65">
        <v>555.39</v>
      </c>
      <c r="W31" s="66">
        <v>959.97</v>
      </c>
      <c r="X31" s="66">
        <v>1602.26</v>
      </c>
      <c r="Y31" s="65">
        <v>66.239999999999995</v>
      </c>
      <c r="Z31" s="66">
        <v>142.15</v>
      </c>
      <c r="AA31" s="66">
        <v>419.39</v>
      </c>
      <c r="AB31" s="65">
        <v>95.54</v>
      </c>
      <c r="AC31" s="66">
        <v>235.55</v>
      </c>
      <c r="AD31" s="66">
        <v>766.03</v>
      </c>
      <c r="AE31" s="65">
        <v>130.93</v>
      </c>
      <c r="AF31" s="66">
        <v>279.16000000000003</v>
      </c>
      <c r="AG31" s="66">
        <v>707.5</v>
      </c>
    </row>
    <row r="32" spans="1:33">
      <c r="A32" s="78">
        <v>2011</v>
      </c>
      <c r="B32" s="65">
        <v>7.01</v>
      </c>
      <c r="C32" s="66">
        <v>15.1</v>
      </c>
      <c r="D32" s="66">
        <v>28.08</v>
      </c>
      <c r="E32" s="65">
        <v>46.07</v>
      </c>
      <c r="F32" s="66">
        <v>160.19999999999999</v>
      </c>
      <c r="G32" s="66">
        <v>303.47000000000003</v>
      </c>
      <c r="H32" s="65">
        <v>5.79</v>
      </c>
      <c r="I32" s="66">
        <v>19.62</v>
      </c>
      <c r="J32" s="66">
        <v>34.83</v>
      </c>
      <c r="K32" s="65">
        <v>10.36</v>
      </c>
      <c r="L32" s="66">
        <v>26.42</v>
      </c>
      <c r="M32" s="66">
        <v>49.32</v>
      </c>
      <c r="N32" s="65">
        <v>14.77</v>
      </c>
      <c r="O32" s="66">
        <v>29.48</v>
      </c>
      <c r="P32" s="66">
        <v>58.48</v>
      </c>
      <c r="Q32" s="72"/>
      <c r="S32" s="65">
        <v>61.04</v>
      </c>
      <c r="T32" s="66">
        <v>154.44</v>
      </c>
      <c r="U32" s="66">
        <v>537.44000000000005</v>
      </c>
      <c r="V32" s="65">
        <v>534.23</v>
      </c>
      <c r="W32" s="66">
        <v>949.8</v>
      </c>
      <c r="X32" s="66">
        <v>1577.72</v>
      </c>
      <c r="Y32" s="65">
        <v>74.489999999999995</v>
      </c>
      <c r="Z32" s="66">
        <v>141.9</v>
      </c>
      <c r="AA32" s="66">
        <v>371.46</v>
      </c>
      <c r="AB32" s="65">
        <v>97.66</v>
      </c>
      <c r="AC32" s="66">
        <v>235.33</v>
      </c>
      <c r="AD32" s="66">
        <v>765.15</v>
      </c>
      <c r="AE32" s="65">
        <v>130.47</v>
      </c>
      <c r="AF32" s="66">
        <v>274.61</v>
      </c>
      <c r="AG32" s="66">
        <v>695.14</v>
      </c>
    </row>
    <row r="36" spans="1:20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</row>
    <row r="37" spans="1:20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</row>
    <row r="38" spans="1:20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</row>
    <row r="39" spans="1:20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</row>
    <row r="40" spans="1:20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</row>
    <row r="41" spans="1:20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</row>
    <row r="42" spans="1:20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</row>
    <row r="43" spans="1:20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</row>
    <row r="44" spans="1:20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</row>
    <row r="45" spans="1:20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</row>
    <row r="46" spans="1:20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</row>
    <row r="47" spans="1:20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</row>
    <row r="48" spans="1:20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</row>
    <row r="49" spans="1:20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</row>
    <row r="50" spans="1:20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</row>
    <row r="51" spans="1:20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</row>
    <row r="52" spans="1:20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</row>
    <row r="53" spans="1:20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</row>
    <row r="54" spans="1:20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</row>
    <row r="55" spans="1:20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</row>
    <row r="56" spans="1:20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</row>
    <row r="57" spans="1:20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</row>
    <row r="58" spans="1:20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</row>
    <row r="59" spans="1:20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</row>
    <row r="60" spans="1:20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</row>
    <row r="61" spans="1:20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</row>
    <row r="62" spans="1:20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</row>
    <row r="63" spans="1:20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</row>
    <row r="64" spans="1:20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</row>
    <row r="65" spans="1:20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</row>
    <row r="66" spans="1:20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</row>
    <row r="67" spans="1:20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</row>
    <row r="68" spans="1:20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</row>
  </sheetData>
  <mergeCells count="10">
    <mergeCell ref="V5:X5"/>
    <mergeCell ref="Y5:AA5"/>
    <mergeCell ref="AB5:AD5"/>
    <mergeCell ref="AE5:AG5"/>
    <mergeCell ref="B5:D5"/>
    <mergeCell ref="E5:G5"/>
    <mergeCell ref="H5:J5"/>
    <mergeCell ref="K5:M5"/>
    <mergeCell ref="N5:P5"/>
    <mergeCell ref="S5:U5"/>
  </mergeCell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zoomScaleNormal="100" workbookViewId="0"/>
  </sheetViews>
  <sheetFormatPr defaultRowHeight="15"/>
  <cols>
    <col min="1" max="1" width="7.28515625" style="78" customWidth="1"/>
    <col min="2" max="2" width="8" style="2" customWidth="1"/>
    <col min="3" max="3" width="12" style="2" customWidth="1"/>
    <col min="4" max="5" width="9.140625" style="2"/>
    <col min="6" max="6" width="9" style="2" customWidth="1"/>
    <col min="7" max="7" width="9.140625" style="2" customWidth="1"/>
    <col min="8" max="16384" width="9.140625" style="2"/>
  </cols>
  <sheetData>
    <row r="1" spans="1:6">
      <c r="A1" s="78" t="s">
        <v>44</v>
      </c>
    </row>
    <row r="2" spans="1:6">
      <c r="A2" s="78" t="s">
        <v>43</v>
      </c>
    </row>
    <row r="5" spans="1:6">
      <c r="B5" s="3" t="s">
        <v>7</v>
      </c>
      <c r="C5" s="3" t="s">
        <v>8</v>
      </c>
    </row>
    <row r="6" spans="1:6">
      <c r="A6" s="78">
        <v>1980</v>
      </c>
      <c r="B6" s="29">
        <v>293.64999999999998</v>
      </c>
      <c r="C6" s="61"/>
    </row>
    <row r="7" spans="1:6">
      <c r="A7" s="78">
        <v>1981</v>
      </c>
      <c r="B7" s="29">
        <v>335.39</v>
      </c>
      <c r="C7" s="61">
        <f>(B7-B6)/B6*100</f>
        <v>14.214200578920488</v>
      </c>
    </row>
    <row r="8" spans="1:6">
      <c r="A8" s="78">
        <v>1982</v>
      </c>
      <c r="B8" s="29">
        <v>380.83</v>
      </c>
      <c r="C8" s="61">
        <f t="shared" ref="C8:C37" si="0">(B8-B7)/B7*100</f>
        <v>13.548406332925847</v>
      </c>
    </row>
    <row r="9" spans="1:6">
      <c r="A9" s="78">
        <v>1983</v>
      </c>
      <c r="B9" s="29">
        <v>444.06</v>
      </c>
      <c r="C9" s="61">
        <f t="shared" si="0"/>
        <v>16.603208780820843</v>
      </c>
      <c r="E9" s="78"/>
      <c r="F9" s="8"/>
    </row>
    <row r="10" spans="1:6">
      <c r="A10" s="78">
        <v>1984</v>
      </c>
      <c r="B10" s="29">
        <v>494.71</v>
      </c>
      <c r="C10" s="61">
        <f t="shared" si="0"/>
        <v>11.406116290591356</v>
      </c>
      <c r="E10" s="78"/>
      <c r="F10" s="8"/>
    </row>
    <row r="11" spans="1:6">
      <c r="A11" s="78">
        <v>1985</v>
      </c>
      <c r="B11" s="29">
        <v>542.05999999999995</v>
      </c>
      <c r="C11" s="61">
        <f t="shared" si="0"/>
        <v>9.571263972832563</v>
      </c>
      <c r="E11" s="78"/>
      <c r="F11" s="8"/>
    </row>
    <row r="12" spans="1:6">
      <c r="A12" s="78">
        <v>1986</v>
      </c>
      <c r="B12" s="29">
        <v>591.33000000000004</v>
      </c>
      <c r="C12" s="61">
        <f t="shared" si="0"/>
        <v>9.0893996974504851</v>
      </c>
      <c r="E12" s="78"/>
      <c r="F12" s="8"/>
    </row>
    <row r="13" spans="1:6">
      <c r="A13" s="78">
        <v>1987</v>
      </c>
      <c r="B13" s="29">
        <v>646.38</v>
      </c>
      <c r="C13" s="61">
        <f t="shared" si="0"/>
        <v>9.3095226015930113</v>
      </c>
      <c r="E13" s="78"/>
      <c r="F13" s="8"/>
    </row>
    <row r="14" spans="1:6">
      <c r="A14" s="78">
        <v>1988</v>
      </c>
      <c r="B14" s="29">
        <v>706.03</v>
      </c>
      <c r="C14" s="61">
        <f t="shared" si="0"/>
        <v>9.2283177078498682</v>
      </c>
      <c r="E14" s="78"/>
      <c r="F14" s="8"/>
    </row>
    <row r="15" spans="1:6">
      <c r="A15" s="78">
        <v>1989</v>
      </c>
      <c r="B15" s="29">
        <v>777.15</v>
      </c>
      <c r="C15" s="61">
        <f t="shared" si="0"/>
        <v>10.073226350155094</v>
      </c>
      <c r="E15" s="78"/>
      <c r="F15" s="8"/>
    </row>
    <row r="16" spans="1:6">
      <c r="A16" s="78">
        <v>1990</v>
      </c>
      <c r="B16" s="29">
        <v>849.32</v>
      </c>
      <c r="C16" s="61">
        <f t="shared" si="0"/>
        <v>9.286495528533754</v>
      </c>
      <c r="E16" s="78"/>
      <c r="F16" s="8"/>
    </row>
    <row r="17" spans="1:6">
      <c r="A17" s="78">
        <v>1991</v>
      </c>
      <c r="B17" s="29">
        <v>929.48</v>
      </c>
      <c r="C17" s="61">
        <f t="shared" si="0"/>
        <v>9.4381387462911448</v>
      </c>
      <c r="E17" s="78"/>
      <c r="F17" s="8"/>
    </row>
    <row r="18" spans="1:6">
      <c r="A18" s="78">
        <v>1992</v>
      </c>
      <c r="B18" s="29">
        <v>1008.05</v>
      </c>
      <c r="C18" s="61">
        <f t="shared" si="0"/>
        <v>8.4531135688772139</v>
      </c>
      <c r="E18" s="86" t="s">
        <v>264</v>
      </c>
      <c r="F18" s="86"/>
    </row>
    <row r="19" spans="1:6">
      <c r="A19" s="78">
        <v>1993</v>
      </c>
      <c r="B19" s="29">
        <v>1081.5899999999999</v>
      </c>
      <c r="C19" s="61">
        <f t="shared" si="0"/>
        <v>7.295273051931944</v>
      </c>
      <c r="E19" s="78"/>
      <c r="F19" s="8"/>
    </row>
    <row r="20" spans="1:6">
      <c r="A20" s="78">
        <v>1994</v>
      </c>
      <c r="B20" s="29">
        <v>1159.98</v>
      </c>
      <c r="C20" s="61">
        <f t="shared" si="0"/>
        <v>7.2476631625662318</v>
      </c>
      <c r="E20" s="78"/>
      <c r="F20" s="8"/>
    </row>
    <row r="21" spans="1:6">
      <c r="A21" s="78">
        <v>1995</v>
      </c>
      <c r="B21" s="29">
        <v>1217.3</v>
      </c>
      <c r="C21" s="61">
        <f t="shared" si="0"/>
        <v>4.9414645080087531</v>
      </c>
      <c r="E21" s="3" t="s">
        <v>7</v>
      </c>
      <c r="F21" s="3" t="s">
        <v>8</v>
      </c>
    </row>
    <row r="22" spans="1:6">
      <c r="A22" s="78">
        <v>1996</v>
      </c>
      <c r="B22" s="29">
        <v>1279.3399999999999</v>
      </c>
      <c r="C22" s="61">
        <f t="shared" si="0"/>
        <v>5.0965250965250934</v>
      </c>
      <c r="E22" s="29">
        <v>1299.45</v>
      </c>
      <c r="F22" s="61"/>
    </row>
    <row r="23" spans="1:6">
      <c r="A23" s="78">
        <v>1997</v>
      </c>
      <c r="B23" s="29">
        <v>1341.8</v>
      </c>
      <c r="C23" s="61">
        <f t="shared" si="0"/>
        <v>4.882204886894808</v>
      </c>
      <c r="E23" s="29">
        <v>1362.26</v>
      </c>
      <c r="F23" s="61">
        <f>(E23-E22)/E22*100</f>
        <v>4.8335834391473274</v>
      </c>
    </row>
    <row r="24" spans="1:6">
      <c r="A24" s="78">
        <v>1998</v>
      </c>
      <c r="B24" s="29">
        <v>1407.08</v>
      </c>
      <c r="C24" s="61">
        <f t="shared" si="0"/>
        <v>4.8651065732597987</v>
      </c>
      <c r="E24" s="29">
        <v>1427.4</v>
      </c>
      <c r="F24" s="61">
        <f t="shared" ref="F24:F37" si="1">(E24-E23)/E23*100</f>
        <v>4.7817597228135673</v>
      </c>
    </row>
    <row r="25" spans="1:6">
      <c r="A25" s="78">
        <v>1999</v>
      </c>
      <c r="B25" s="29">
        <v>1462.33</v>
      </c>
      <c r="C25" s="61">
        <f t="shared" si="0"/>
        <v>3.926571339227336</v>
      </c>
      <c r="E25" s="29">
        <v>1482.6</v>
      </c>
      <c r="F25" s="61">
        <f t="shared" si="1"/>
        <v>3.8671710802858215</v>
      </c>
    </row>
    <row r="26" spans="1:6">
      <c r="A26" s="78">
        <v>2000</v>
      </c>
      <c r="B26" s="29">
        <v>1513.32</v>
      </c>
      <c r="C26" s="61">
        <f t="shared" si="0"/>
        <v>3.4869010414885842</v>
      </c>
      <c r="E26" s="29">
        <v>1533.69</v>
      </c>
      <c r="F26" s="61">
        <f t="shared" si="1"/>
        <v>3.4459732901659343</v>
      </c>
    </row>
    <row r="27" spans="1:6">
      <c r="A27" s="78">
        <v>2001</v>
      </c>
      <c r="B27" s="29">
        <v>1559.45</v>
      </c>
      <c r="C27" s="61">
        <f t="shared" si="0"/>
        <v>3.0482647424206455</v>
      </c>
      <c r="E27" s="29">
        <v>1578</v>
      </c>
      <c r="F27" s="61">
        <f t="shared" si="1"/>
        <v>2.8891105764528651</v>
      </c>
    </row>
    <row r="28" spans="1:6">
      <c r="A28" s="78">
        <v>2002</v>
      </c>
      <c r="B28" s="29">
        <v>1599.19</v>
      </c>
      <c r="C28" s="61">
        <f t="shared" si="0"/>
        <v>2.5483343486485626</v>
      </c>
      <c r="E28" s="29">
        <v>1616.5</v>
      </c>
      <c r="F28" s="61">
        <f t="shared" si="1"/>
        <v>2.4397972116603297</v>
      </c>
    </row>
    <row r="29" spans="1:6">
      <c r="A29" s="78">
        <v>2003</v>
      </c>
      <c r="B29" s="29">
        <v>1633.72</v>
      </c>
      <c r="C29" s="61">
        <f t="shared" si="0"/>
        <v>2.1592181041652321</v>
      </c>
      <c r="E29" s="29">
        <v>1649.46</v>
      </c>
      <c r="F29" s="61">
        <f t="shared" si="1"/>
        <v>2.0389730900092813</v>
      </c>
    </row>
    <row r="30" spans="1:6">
      <c r="A30" s="78">
        <v>2004</v>
      </c>
      <c r="B30" s="29">
        <v>1666.33</v>
      </c>
      <c r="C30" s="61">
        <f t="shared" si="0"/>
        <v>1.9960580760472968</v>
      </c>
      <c r="E30" s="29">
        <v>1680.12</v>
      </c>
      <c r="F30" s="61">
        <f t="shared" si="1"/>
        <v>1.8587901495034649</v>
      </c>
    </row>
    <row r="31" spans="1:6">
      <c r="A31" s="78">
        <v>2005</v>
      </c>
      <c r="B31" s="29">
        <v>1699.95</v>
      </c>
      <c r="C31" s="61">
        <f t="shared" si="0"/>
        <v>2.0176075567264662</v>
      </c>
      <c r="E31" s="29">
        <v>1711.66</v>
      </c>
      <c r="F31" s="61">
        <f t="shared" si="1"/>
        <v>1.877246863319298</v>
      </c>
    </row>
    <row r="32" spans="1:6">
      <c r="A32" s="78">
        <v>2006</v>
      </c>
      <c r="B32" s="29">
        <v>1739.08</v>
      </c>
      <c r="C32" s="61">
        <f t="shared" si="0"/>
        <v>2.3018324068354881</v>
      </c>
      <c r="E32" s="29">
        <v>1749.08</v>
      </c>
      <c r="F32" s="61">
        <f t="shared" si="1"/>
        <v>2.1861818351775377</v>
      </c>
    </row>
    <row r="33" spans="1:6">
      <c r="A33" s="78">
        <v>2007</v>
      </c>
      <c r="B33" s="29">
        <v>1773.25</v>
      </c>
      <c r="C33" s="61">
        <f t="shared" si="0"/>
        <v>1.9648319801274281</v>
      </c>
      <c r="E33" s="29">
        <v>1781.43</v>
      </c>
      <c r="F33" s="61">
        <f t="shared" si="1"/>
        <v>1.8495437601481999</v>
      </c>
    </row>
    <row r="34" spans="1:6">
      <c r="A34" s="78">
        <v>2008</v>
      </c>
      <c r="B34" s="29">
        <v>1806.61</v>
      </c>
      <c r="C34" s="61">
        <f t="shared" si="0"/>
        <v>1.8812914140702044</v>
      </c>
      <c r="E34" s="29">
        <v>1812.54</v>
      </c>
      <c r="F34" s="61">
        <f t="shared" si="1"/>
        <v>1.7463498425422215</v>
      </c>
    </row>
    <row r="35" spans="1:6">
      <c r="A35" s="78">
        <v>2009</v>
      </c>
      <c r="B35" s="29">
        <v>1842.7</v>
      </c>
      <c r="C35" s="61">
        <f t="shared" si="0"/>
        <v>1.9976641333768852</v>
      </c>
      <c r="E35" s="29">
        <v>1845.87</v>
      </c>
      <c r="F35" s="61">
        <f t="shared" si="1"/>
        <v>1.8388559700751392</v>
      </c>
    </row>
    <row r="36" spans="1:6">
      <c r="A36" s="78">
        <v>2010</v>
      </c>
      <c r="B36" s="29">
        <v>1876.42</v>
      </c>
      <c r="C36" s="61">
        <f t="shared" si="0"/>
        <v>1.8299234818472909</v>
      </c>
      <c r="E36" s="29">
        <v>1876.42</v>
      </c>
      <c r="F36" s="61">
        <f t="shared" si="1"/>
        <v>1.6550461300091655</v>
      </c>
    </row>
    <row r="37" spans="1:6">
      <c r="A37" s="78">
        <v>2011</v>
      </c>
      <c r="B37" s="29">
        <v>1900.9</v>
      </c>
      <c r="C37" s="61">
        <f t="shared" si="0"/>
        <v>1.304611973865127</v>
      </c>
      <c r="E37" s="29">
        <v>1897.47</v>
      </c>
      <c r="F37" s="61">
        <f t="shared" si="1"/>
        <v>1.1218170772001979</v>
      </c>
    </row>
  </sheetData>
  <mergeCells count="1">
    <mergeCell ref="E18:F18"/>
  </mergeCells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zoomScaleNormal="100" workbookViewId="0">
      <selection activeCell="E5" sqref="E5:F9"/>
    </sheetView>
  </sheetViews>
  <sheetFormatPr defaultRowHeight="15"/>
  <cols>
    <col min="1" max="1" width="28" style="78" customWidth="1"/>
    <col min="2" max="2" width="10.140625" style="2" bestFit="1" customWidth="1"/>
    <col min="3" max="3" width="9.140625" style="2"/>
    <col min="4" max="4" width="9.140625" style="77"/>
    <col min="5" max="16384" width="9.140625" style="2"/>
  </cols>
  <sheetData>
    <row r="1" spans="1:6">
      <c r="A1" s="1" t="s">
        <v>171</v>
      </c>
    </row>
    <row r="2" spans="1:6">
      <c r="A2" s="78" t="s">
        <v>276</v>
      </c>
    </row>
    <row r="3" spans="1:6">
      <c r="A3" s="1"/>
    </row>
    <row r="5" spans="1:6">
      <c r="A5" s="78" t="s">
        <v>13</v>
      </c>
      <c r="B5" s="2">
        <v>2011</v>
      </c>
      <c r="E5" s="82"/>
    </row>
    <row r="6" spans="1:6">
      <c r="A6" s="13" t="s">
        <v>14</v>
      </c>
      <c r="B6" s="30">
        <v>1900.9</v>
      </c>
      <c r="C6" s="3"/>
      <c r="D6" s="3"/>
      <c r="E6" s="13"/>
      <c r="F6" s="30"/>
    </row>
    <row r="7" spans="1:6">
      <c r="A7" s="13" t="s">
        <v>15</v>
      </c>
      <c r="B7" s="29">
        <v>601801</v>
      </c>
      <c r="C7" s="61"/>
      <c r="D7" s="61"/>
      <c r="E7" s="13"/>
      <c r="F7" s="29"/>
    </row>
    <row r="8" spans="1:6">
      <c r="A8" s="13" t="s">
        <v>16</v>
      </c>
      <c r="B8" s="29">
        <v>1865.5</v>
      </c>
      <c r="C8" s="61"/>
      <c r="D8" s="61"/>
      <c r="E8" s="13"/>
      <c r="F8" s="29"/>
    </row>
    <row r="9" spans="1:6">
      <c r="A9" s="13" t="s">
        <v>17</v>
      </c>
      <c r="B9" s="29">
        <v>11129</v>
      </c>
      <c r="C9" s="61"/>
      <c r="D9" s="61"/>
      <c r="E9" s="13"/>
      <c r="F9" s="29"/>
    </row>
    <row r="10" spans="1:6">
      <c r="B10" s="61"/>
      <c r="C10" s="61"/>
      <c r="D10" s="61"/>
    </row>
    <row r="11" spans="1:6">
      <c r="B11" s="61"/>
      <c r="C11" s="61"/>
      <c r="D11" s="61"/>
    </row>
    <row r="12" spans="1:6">
      <c r="B12" s="61"/>
      <c r="C12" s="61"/>
      <c r="D12" s="61"/>
    </row>
    <row r="13" spans="1:6">
      <c r="B13" s="61"/>
      <c r="C13" s="61"/>
      <c r="D13" s="61"/>
    </row>
    <row r="14" spans="1:6">
      <c r="B14" s="61"/>
      <c r="C14" s="61"/>
      <c r="D14" s="61"/>
    </row>
    <row r="15" spans="1:6">
      <c r="B15" s="61"/>
      <c r="C15" s="61"/>
      <c r="D15" s="61"/>
    </row>
    <row r="16" spans="1:6">
      <c r="B16" s="61"/>
      <c r="C16" s="61"/>
      <c r="D16" s="61"/>
    </row>
    <row r="17" spans="2:4">
      <c r="B17" s="61"/>
      <c r="C17" s="61"/>
      <c r="D17" s="61"/>
    </row>
    <row r="18" spans="2:4">
      <c r="B18" s="61"/>
      <c r="C18" s="61"/>
      <c r="D18" s="61"/>
    </row>
    <row r="19" spans="2:4">
      <c r="B19" s="61"/>
      <c r="C19" s="61"/>
      <c r="D19" s="61"/>
    </row>
    <row r="20" spans="2:4">
      <c r="B20" s="61"/>
      <c r="C20" s="61"/>
      <c r="D20" s="61"/>
    </row>
    <row r="21" spans="2:4">
      <c r="B21" s="61"/>
      <c r="C21" s="61"/>
      <c r="D21" s="61"/>
    </row>
    <row r="22" spans="2:4">
      <c r="B22" s="61"/>
      <c r="C22" s="61"/>
      <c r="D22" s="61"/>
    </row>
    <row r="23" spans="2:4">
      <c r="B23" s="61"/>
      <c r="C23" s="61"/>
      <c r="D23" s="61"/>
    </row>
    <row r="24" spans="2:4">
      <c r="B24" s="61"/>
      <c r="C24" s="61"/>
      <c r="D24" s="61"/>
    </row>
    <row r="25" spans="2:4">
      <c r="B25" s="61"/>
      <c r="C25" s="61"/>
      <c r="D25" s="61"/>
    </row>
    <row r="26" spans="2:4">
      <c r="B26" s="61"/>
      <c r="C26" s="61"/>
      <c r="D26" s="61"/>
    </row>
    <row r="27" spans="2:4">
      <c r="B27" s="61"/>
      <c r="C27" s="61"/>
      <c r="D27" s="61"/>
    </row>
    <row r="28" spans="2:4">
      <c r="B28" s="61"/>
      <c r="C28" s="61"/>
      <c r="D28" s="61"/>
    </row>
    <row r="29" spans="2:4">
      <c r="C29" s="61"/>
      <c r="D29" s="61"/>
    </row>
    <row r="31" spans="2:4">
      <c r="B31" s="16"/>
    </row>
  </sheetData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zoomScaleNormal="100" workbookViewId="0"/>
  </sheetViews>
  <sheetFormatPr defaultRowHeight="15" customHeight="1"/>
  <cols>
    <col min="1" max="1" width="9.28515625" style="2" customWidth="1"/>
    <col min="2" max="2" width="8.42578125" style="3" customWidth="1"/>
    <col min="3" max="3" width="6.42578125" style="3" customWidth="1"/>
    <col min="4" max="4" width="8.85546875" style="3" customWidth="1"/>
    <col min="5" max="5" width="8.140625" style="3" customWidth="1"/>
    <col min="6" max="6" width="10.85546875" style="3" customWidth="1"/>
    <col min="7" max="7" width="7.42578125" style="3" customWidth="1"/>
    <col min="8" max="10" width="5.85546875" style="3" customWidth="1"/>
    <col min="11" max="11" width="7.85546875" style="3" customWidth="1"/>
    <col min="12" max="12" width="7.42578125" style="2" bestFit="1" customWidth="1"/>
    <col min="13" max="255" width="9.140625" style="2"/>
    <col min="256" max="256" width="27.28515625" style="2" bestFit="1" customWidth="1"/>
    <col min="257" max="257" width="9.28515625" style="2" customWidth="1"/>
    <col min="258" max="258" width="8.42578125" style="2" customWidth="1"/>
    <col min="259" max="259" width="6.42578125" style="2" customWidth="1"/>
    <col min="260" max="260" width="8.85546875" style="2" customWidth="1"/>
    <col min="261" max="261" width="8.140625" style="2" customWidth="1"/>
    <col min="262" max="262" width="10.85546875" style="2" customWidth="1"/>
    <col min="263" max="263" width="7.42578125" style="2" customWidth="1"/>
    <col min="264" max="266" width="5.85546875" style="2" customWidth="1"/>
    <col min="267" max="267" width="7.85546875" style="2" customWidth="1"/>
    <col min="268" max="268" width="7.42578125" style="2" bestFit="1" customWidth="1"/>
    <col min="269" max="511" width="9.140625" style="2"/>
    <col min="512" max="512" width="27.28515625" style="2" bestFit="1" customWidth="1"/>
    <col min="513" max="513" width="9.28515625" style="2" customWidth="1"/>
    <col min="514" max="514" width="8.42578125" style="2" customWidth="1"/>
    <col min="515" max="515" width="6.42578125" style="2" customWidth="1"/>
    <col min="516" max="516" width="8.85546875" style="2" customWidth="1"/>
    <col min="517" max="517" width="8.140625" style="2" customWidth="1"/>
    <col min="518" max="518" width="10.85546875" style="2" customWidth="1"/>
    <col min="519" max="519" width="7.42578125" style="2" customWidth="1"/>
    <col min="520" max="522" width="5.85546875" style="2" customWidth="1"/>
    <col min="523" max="523" width="7.85546875" style="2" customWidth="1"/>
    <col min="524" max="524" width="7.42578125" style="2" bestFit="1" customWidth="1"/>
    <col min="525" max="767" width="9.140625" style="2"/>
    <col min="768" max="768" width="27.28515625" style="2" bestFit="1" customWidth="1"/>
    <col min="769" max="769" width="9.28515625" style="2" customWidth="1"/>
    <col min="770" max="770" width="8.42578125" style="2" customWidth="1"/>
    <col min="771" max="771" width="6.42578125" style="2" customWidth="1"/>
    <col min="772" max="772" width="8.85546875" style="2" customWidth="1"/>
    <col min="773" max="773" width="8.140625" style="2" customWidth="1"/>
    <col min="774" max="774" width="10.85546875" style="2" customWidth="1"/>
    <col min="775" max="775" width="7.42578125" style="2" customWidth="1"/>
    <col min="776" max="778" width="5.85546875" style="2" customWidth="1"/>
    <col min="779" max="779" width="7.85546875" style="2" customWidth="1"/>
    <col min="780" max="780" width="7.42578125" style="2" bestFit="1" customWidth="1"/>
    <col min="781" max="1023" width="9.140625" style="2"/>
    <col min="1024" max="1024" width="27.28515625" style="2" bestFit="1" customWidth="1"/>
    <col min="1025" max="1025" width="9.28515625" style="2" customWidth="1"/>
    <col min="1026" max="1026" width="8.42578125" style="2" customWidth="1"/>
    <col min="1027" max="1027" width="6.42578125" style="2" customWidth="1"/>
    <col min="1028" max="1028" width="8.85546875" style="2" customWidth="1"/>
    <col min="1029" max="1029" width="8.140625" style="2" customWidth="1"/>
    <col min="1030" max="1030" width="10.85546875" style="2" customWidth="1"/>
    <col min="1031" max="1031" width="7.42578125" style="2" customWidth="1"/>
    <col min="1032" max="1034" width="5.85546875" style="2" customWidth="1"/>
    <col min="1035" max="1035" width="7.85546875" style="2" customWidth="1"/>
    <col min="1036" max="1036" width="7.42578125" style="2" bestFit="1" customWidth="1"/>
    <col min="1037" max="1279" width="9.140625" style="2"/>
    <col min="1280" max="1280" width="27.28515625" style="2" bestFit="1" customWidth="1"/>
    <col min="1281" max="1281" width="9.28515625" style="2" customWidth="1"/>
    <col min="1282" max="1282" width="8.42578125" style="2" customWidth="1"/>
    <col min="1283" max="1283" width="6.42578125" style="2" customWidth="1"/>
    <col min="1284" max="1284" width="8.85546875" style="2" customWidth="1"/>
    <col min="1285" max="1285" width="8.140625" style="2" customWidth="1"/>
    <col min="1286" max="1286" width="10.85546875" style="2" customWidth="1"/>
    <col min="1287" max="1287" width="7.42578125" style="2" customWidth="1"/>
    <col min="1288" max="1290" width="5.85546875" style="2" customWidth="1"/>
    <col min="1291" max="1291" width="7.85546875" style="2" customWidth="1"/>
    <col min="1292" max="1292" width="7.42578125" style="2" bestFit="1" customWidth="1"/>
    <col min="1293" max="1535" width="9.140625" style="2"/>
    <col min="1536" max="1536" width="27.28515625" style="2" bestFit="1" customWidth="1"/>
    <col min="1537" max="1537" width="9.28515625" style="2" customWidth="1"/>
    <col min="1538" max="1538" width="8.42578125" style="2" customWidth="1"/>
    <col min="1539" max="1539" width="6.42578125" style="2" customWidth="1"/>
    <col min="1540" max="1540" width="8.85546875" style="2" customWidth="1"/>
    <col min="1541" max="1541" width="8.140625" style="2" customWidth="1"/>
    <col min="1542" max="1542" width="10.85546875" style="2" customWidth="1"/>
    <col min="1543" max="1543" width="7.42578125" style="2" customWidth="1"/>
    <col min="1544" max="1546" width="5.85546875" style="2" customWidth="1"/>
    <col min="1547" max="1547" width="7.85546875" style="2" customWidth="1"/>
    <col min="1548" max="1548" width="7.42578125" style="2" bestFit="1" customWidth="1"/>
    <col min="1549" max="1791" width="9.140625" style="2"/>
    <col min="1792" max="1792" width="27.28515625" style="2" bestFit="1" customWidth="1"/>
    <col min="1793" max="1793" width="9.28515625" style="2" customWidth="1"/>
    <col min="1794" max="1794" width="8.42578125" style="2" customWidth="1"/>
    <col min="1795" max="1795" width="6.42578125" style="2" customWidth="1"/>
    <col min="1796" max="1796" width="8.85546875" style="2" customWidth="1"/>
    <col min="1797" max="1797" width="8.140625" style="2" customWidth="1"/>
    <col min="1798" max="1798" width="10.85546875" style="2" customWidth="1"/>
    <col min="1799" max="1799" width="7.42578125" style="2" customWidth="1"/>
    <col min="1800" max="1802" width="5.85546875" style="2" customWidth="1"/>
    <col min="1803" max="1803" width="7.85546875" style="2" customWidth="1"/>
    <col min="1804" max="1804" width="7.42578125" style="2" bestFit="1" customWidth="1"/>
    <col min="1805" max="2047" width="9.140625" style="2"/>
    <col min="2048" max="2048" width="27.28515625" style="2" bestFit="1" customWidth="1"/>
    <col min="2049" max="2049" width="9.28515625" style="2" customWidth="1"/>
    <col min="2050" max="2050" width="8.42578125" style="2" customWidth="1"/>
    <col min="2051" max="2051" width="6.42578125" style="2" customWidth="1"/>
    <col min="2052" max="2052" width="8.85546875" style="2" customWidth="1"/>
    <col min="2053" max="2053" width="8.140625" style="2" customWidth="1"/>
    <col min="2054" max="2054" width="10.85546875" style="2" customWidth="1"/>
    <col min="2055" max="2055" width="7.42578125" style="2" customWidth="1"/>
    <col min="2056" max="2058" width="5.85546875" style="2" customWidth="1"/>
    <col min="2059" max="2059" width="7.85546875" style="2" customWidth="1"/>
    <col min="2060" max="2060" width="7.42578125" style="2" bestFit="1" customWidth="1"/>
    <col min="2061" max="2303" width="9.140625" style="2"/>
    <col min="2304" max="2304" width="27.28515625" style="2" bestFit="1" customWidth="1"/>
    <col min="2305" max="2305" width="9.28515625" style="2" customWidth="1"/>
    <col min="2306" max="2306" width="8.42578125" style="2" customWidth="1"/>
    <col min="2307" max="2307" width="6.42578125" style="2" customWidth="1"/>
    <col min="2308" max="2308" width="8.85546875" style="2" customWidth="1"/>
    <col min="2309" max="2309" width="8.140625" style="2" customWidth="1"/>
    <col min="2310" max="2310" width="10.85546875" style="2" customWidth="1"/>
    <col min="2311" max="2311" width="7.42578125" style="2" customWidth="1"/>
    <col min="2312" max="2314" width="5.85546875" style="2" customWidth="1"/>
    <col min="2315" max="2315" width="7.85546875" style="2" customWidth="1"/>
    <col min="2316" max="2316" width="7.42578125" style="2" bestFit="1" customWidth="1"/>
    <col min="2317" max="2559" width="9.140625" style="2"/>
    <col min="2560" max="2560" width="27.28515625" style="2" bestFit="1" customWidth="1"/>
    <col min="2561" max="2561" width="9.28515625" style="2" customWidth="1"/>
    <col min="2562" max="2562" width="8.42578125" style="2" customWidth="1"/>
    <col min="2563" max="2563" width="6.42578125" style="2" customWidth="1"/>
    <col min="2564" max="2564" width="8.85546875" style="2" customWidth="1"/>
    <col min="2565" max="2565" width="8.140625" style="2" customWidth="1"/>
    <col min="2566" max="2566" width="10.85546875" style="2" customWidth="1"/>
    <col min="2567" max="2567" width="7.42578125" style="2" customWidth="1"/>
    <col min="2568" max="2570" width="5.85546875" style="2" customWidth="1"/>
    <col min="2571" max="2571" width="7.85546875" style="2" customWidth="1"/>
    <col min="2572" max="2572" width="7.42578125" style="2" bestFit="1" customWidth="1"/>
    <col min="2573" max="2815" width="9.140625" style="2"/>
    <col min="2816" max="2816" width="27.28515625" style="2" bestFit="1" customWidth="1"/>
    <col min="2817" max="2817" width="9.28515625" style="2" customWidth="1"/>
    <col min="2818" max="2818" width="8.42578125" style="2" customWidth="1"/>
    <col min="2819" max="2819" width="6.42578125" style="2" customWidth="1"/>
    <col min="2820" max="2820" width="8.85546875" style="2" customWidth="1"/>
    <col min="2821" max="2821" width="8.140625" style="2" customWidth="1"/>
    <col min="2822" max="2822" width="10.85546875" style="2" customWidth="1"/>
    <col min="2823" max="2823" width="7.42578125" style="2" customWidth="1"/>
    <col min="2824" max="2826" width="5.85546875" style="2" customWidth="1"/>
    <col min="2827" max="2827" width="7.85546875" style="2" customWidth="1"/>
    <col min="2828" max="2828" width="7.42578125" style="2" bestFit="1" customWidth="1"/>
    <col min="2829" max="3071" width="9.140625" style="2"/>
    <col min="3072" max="3072" width="27.28515625" style="2" bestFit="1" customWidth="1"/>
    <col min="3073" max="3073" width="9.28515625" style="2" customWidth="1"/>
    <col min="3074" max="3074" width="8.42578125" style="2" customWidth="1"/>
    <col min="3075" max="3075" width="6.42578125" style="2" customWidth="1"/>
    <col min="3076" max="3076" width="8.85546875" style="2" customWidth="1"/>
    <col min="3077" max="3077" width="8.140625" style="2" customWidth="1"/>
    <col min="3078" max="3078" width="10.85546875" style="2" customWidth="1"/>
    <col min="3079" max="3079" width="7.42578125" style="2" customWidth="1"/>
    <col min="3080" max="3082" width="5.85546875" style="2" customWidth="1"/>
    <col min="3083" max="3083" width="7.85546875" style="2" customWidth="1"/>
    <col min="3084" max="3084" width="7.42578125" style="2" bestFit="1" customWidth="1"/>
    <col min="3085" max="3327" width="9.140625" style="2"/>
    <col min="3328" max="3328" width="27.28515625" style="2" bestFit="1" customWidth="1"/>
    <col min="3329" max="3329" width="9.28515625" style="2" customWidth="1"/>
    <col min="3330" max="3330" width="8.42578125" style="2" customWidth="1"/>
    <col min="3331" max="3331" width="6.42578125" style="2" customWidth="1"/>
    <col min="3332" max="3332" width="8.85546875" style="2" customWidth="1"/>
    <col min="3333" max="3333" width="8.140625" style="2" customWidth="1"/>
    <col min="3334" max="3334" width="10.85546875" style="2" customWidth="1"/>
    <col min="3335" max="3335" width="7.42578125" style="2" customWidth="1"/>
    <col min="3336" max="3338" width="5.85546875" style="2" customWidth="1"/>
    <col min="3339" max="3339" width="7.85546875" style="2" customWidth="1"/>
    <col min="3340" max="3340" width="7.42578125" style="2" bestFit="1" customWidth="1"/>
    <col min="3341" max="3583" width="9.140625" style="2"/>
    <col min="3584" max="3584" width="27.28515625" style="2" bestFit="1" customWidth="1"/>
    <col min="3585" max="3585" width="9.28515625" style="2" customWidth="1"/>
    <col min="3586" max="3586" width="8.42578125" style="2" customWidth="1"/>
    <col min="3587" max="3587" width="6.42578125" style="2" customWidth="1"/>
    <col min="3588" max="3588" width="8.85546875" style="2" customWidth="1"/>
    <col min="3589" max="3589" width="8.140625" style="2" customWidth="1"/>
    <col min="3590" max="3590" width="10.85546875" style="2" customWidth="1"/>
    <col min="3591" max="3591" width="7.42578125" style="2" customWidth="1"/>
    <col min="3592" max="3594" width="5.85546875" style="2" customWidth="1"/>
    <col min="3595" max="3595" width="7.85546875" style="2" customWidth="1"/>
    <col min="3596" max="3596" width="7.42578125" style="2" bestFit="1" customWidth="1"/>
    <col min="3597" max="3839" width="9.140625" style="2"/>
    <col min="3840" max="3840" width="27.28515625" style="2" bestFit="1" customWidth="1"/>
    <col min="3841" max="3841" width="9.28515625" style="2" customWidth="1"/>
    <col min="3842" max="3842" width="8.42578125" style="2" customWidth="1"/>
    <col min="3843" max="3843" width="6.42578125" style="2" customWidth="1"/>
    <col min="3844" max="3844" width="8.85546875" style="2" customWidth="1"/>
    <col min="3845" max="3845" width="8.140625" style="2" customWidth="1"/>
    <col min="3846" max="3846" width="10.85546875" style="2" customWidth="1"/>
    <col min="3847" max="3847" width="7.42578125" style="2" customWidth="1"/>
    <col min="3848" max="3850" width="5.85546875" style="2" customWidth="1"/>
    <col min="3851" max="3851" width="7.85546875" style="2" customWidth="1"/>
    <col min="3852" max="3852" width="7.42578125" style="2" bestFit="1" customWidth="1"/>
    <col min="3853" max="4095" width="9.140625" style="2"/>
    <col min="4096" max="4096" width="27.28515625" style="2" bestFit="1" customWidth="1"/>
    <col min="4097" max="4097" width="9.28515625" style="2" customWidth="1"/>
    <col min="4098" max="4098" width="8.42578125" style="2" customWidth="1"/>
    <col min="4099" max="4099" width="6.42578125" style="2" customWidth="1"/>
    <col min="4100" max="4100" width="8.85546875" style="2" customWidth="1"/>
    <col min="4101" max="4101" width="8.140625" style="2" customWidth="1"/>
    <col min="4102" max="4102" width="10.85546875" style="2" customWidth="1"/>
    <col min="4103" max="4103" width="7.42578125" style="2" customWidth="1"/>
    <col min="4104" max="4106" width="5.85546875" style="2" customWidth="1"/>
    <col min="4107" max="4107" width="7.85546875" style="2" customWidth="1"/>
    <col min="4108" max="4108" width="7.42578125" style="2" bestFit="1" customWidth="1"/>
    <col min="4109" max="4351" width="9.140625" style="2"/>
    <col min="4352" max="4352" width="27.28515625" style="2" bestFit="1" customWidth="1"/>
    <col min="4353" max="4353" width="9.28515625" style="2" customWidth="1"/>
    <col min="4354" max="4354" width="8.42578125" style="2" customWidth="1"/>
    <col min="4355" max="4355" width="6.42578125" style="2" customWidth="1"/>
    <col min="4356" max="4356" width="8.85546875" style="2" customWidth="1"/>
    <col min="4357" max="4357" width="8.140625" style="2" customWidth="1"/>
    <col min="4358" max="4358" width="10.85546875" style="2" customWidth="1"/>
    <col min="4359" max="4359" width="7.42578125" style="2" customWidth="1"/>
    <col min="4360" max="4362" width="5.85546875" style="2" customWidth="1"/>
    <col min="4363" max="4363" width="7.85546875" style="2" customWidth="1"/>
    <col min="4364" max="4364" width="7.42578125" style="2" bestFit="1" customWidth="1"/>
    <col min="4365" max="4607" width="9.140625" style="2"/>
    <col min="4608" max="4608" width="27.28515625" style="2" bestFit="1" customWidth="1"/>
    <col min="4609" max="4609" width="9.28515625" style="2" customWidth="1"/>
    <col min="4610" max="4610" width="8.42578125" style="2" customWidth="1"/>
    <col min="4611" max="4611" width="6.42578125" style="2" customWidth="1"/>
    <col min="4612" max="4612" width="8.85546875" style="2" customWidth="1"/>
    <col min="4613" max="4613" width="8.140625" style="2" customWidth="1"/>
    <col min="4614" max="4614" width="10.85546875" style="2" customWidth="1"/>
    <col min="4615" max="4615" width="7.42578125" style="2" customWidth="1"/>
    <col min="4616" max="4618" width="5.85546875" style="2" customWidth="1"/>
    <col min="4619" max="4619" width="7.85546875" style="2" customWidth="1"/>
    <col min="4620" max="4620" width="7.42578125" style="2" bestFit="1" customWidth="1"/>
    <col min="4621" max="4863" width="9.140625" style="2"/>
    <col min="4864" max="4864" width="27.28515625" style="2" bestFit="1" customWidth="1"/>
    <col min="4865" max="4865" width="9.28515625" style="2" customWidth="1"/>
    <col min="4866" max="4866" width="8.42578125" style="2" customWidth="1"/>
    <col min="4867" max="4867" width="6.42578125" style="2" customWidth="1"/>
    <col min="4868" max="4868" width="8.85546875" style="2" customWidth="1"/>
    <col min="4869" max="4869" width="8.140625" style="2" customWidth="1"/>
    <col min="4870" max="4870" width="10.85546875" style="2" customWidth="1"/>
    <col min="4871" max="4871" width="7.42578125" style="2" customWidth="1"/>
    <col min="4872" max="4874" width="5.85546875" style="2" customWidth="1"/>
    <col min="4875" max="4875" width="7.85546875" style="2" customWidth="1"/>
    <col min="4876" max="4876" width="7.42578125" style="2" bestFit="1" customWidth="1"/>
    <col min="4877" max="5119" width="9.140625" style="2"/>
    <col min="5120" max="5120" width="27.28515625" style="2" bestFit="1" customWidth="1"/>
    <col min="5121" max="5121" width="9.28515625" style="2" customWidth="1"/>
    <col min="5122" max="5122" width="8.42578125" style="2" customWidth="1"/>
    <col min="5123" max="5123" width="6.42578125" style="2" customWidth="1"/>
    <col min="5124" max="5124" width="8.85546875" style="2" customWidth="1"/>
    <col min="5125" max="5125" width="8.140625" style="2" customWidth="1"/>
    <col min="5126" max="5126" width="10.85546875" style="2" customWidth="1"/>
    <col min="5127" max="5127" width="7.42578125" style="2" customWidth="1"/>
    <col min="5128" max="5130" width="5.85546875" style="2" customWidth="1"/>
    <col min="5131" max="5131" width="7.85546875" style="2" customWidth="1"/>
    <col min="5132" max="5132" width="7.42578125" style="2" bestFit="1" customWidth="1"/>
    <col min="5133" max="5375" width="9.140625" style="2"/>
    <col min="5376" max="5376" width="27.28515625" style="2" bestFit="1" customWidth="1"/>
    <col min="5377" max="5377" width="9.28515625" style="2" customWidth="1"/>
    <col min="5378" max="5378" width="8.42578125" style="2" customWidth="1"/>
    <col min="5379" max="5379" width="6.42578125" style="2" customWidth="1"/>
    <col min="5380" max="5380" width="8.85546875" style="2" customWidth="1"/>
    <col min="5381" max="5381" width="8.140625" style="2" customWidth="1"/>
    <col min="5382" max="5382" width="10.85546875" style="2" customWidth="1"/>
    <col min="5383" max="5383" width="7.42578125" style="2" customWidth="1"/>
    <col min="5384" max="5386" width="5.85546875" style="2" customWidth="1"/>
    <col min="5387" max="5387" width="7.85546875" style="2" customWidth="1"/>
    <col min="5388" max="5388" width="7.42578125" style="2" bestFit="1" customWidth="1"/>
    <col min="5389" max="5631" width="9.140625" style="2"/>
    <col min="5632" max="5632" width="27.28515625" style="2" bestFit="1" customWidth="1"/>
    <col min="5633" max="5633" width="9.28515625" style="2" customWidth="1"/>
    <col min="5634" max="5634" width="8.42578125" style="2" customWidth="1"/>
    <col min="5635" max="5635" width="6.42578125" style="2" customWidth="1"/>
    <col min="5636" max="5636" width="8.85546875" style="2" customWidth="1"/>
    <col min="5637" max="5637" width="8.140625" style="2" customWidth="1"/>
    <col min="5638" max="5638" width="10.85546875" style="2" customWidth="1"/>
    <col min="5639" max="5639" width="7.42578125" style="2" customWidth="1"/>
    <col min="5640" max="5642" width="5.85546875" style="2" customWidth="1"/>
    <col min="5643" max="5643" width="7.85546875" style="2" customWidth="1"/>
    <col min="5644" max="5644" width="7.42578125" style="2" bestFit="1" customWidth="1"/>
    <col min="5645" max="5887" width="9.140625" style="2"/>
    <col min="5888" max="5888" width="27.28515625" style="2" bestFit="1" customWidth="1"/>
    <col min="5889" max="5889" width="9.28515625" style="2" customWidth="1"/>
    <col min="5890" max="5890" width="8.42578125" style="2" customWidth="1"/>
    <col min="5891" max="5891" width="6.42578125" style="2" customWidth="1"/>
    <col min="5892" max="5892" width="8.85546875" style="2" customWidth="1"/>
    <col min="5893" max="5893" width="8.140625" style="2" customWidth="1"/>
    <col min="5894" max="5894" width="10.85546875" style="2" customWidth="1"/>
    <col min="5895" max="5895" width="7.42578125" style="2" customWidth="1"/>
    <col min="5896" max="5898" width="5.85546875" style="2" customWidth="1"/>
    <col min="5899" max="5899" width="7.85546875" style="2" customWidth="1"/>
    <col min="5900" max="5900" width="7.42578125" style="2" bestFit="1" customWidth="1"/>
    <col min="5901" max="6143" width="9.140625" style="2"/>
    <col min="6144" max="6144" width="27.28515625" style="2" bestFit="1" customWidth="1"/>
    <col min="6145" max="6145" width="9.28515625" style="2" customWidth="1"/>
    <col min="6146" max="6146" width="8.42578125" style="2" customWidth="1"/>
    <col min="6147" max="6147" width="6.42578125" style="2" customWidth="1"/>
    <col min="6148" max="6148" width="8.85546875" style="2" customWidth="1"/>
    <col min="6149" max="6149" width="8.140625" style="2" customWidth="1"/>
    <col min="6150" max="6150" width="10.85546875" style="2" customWidth="1"/>
    <col min="6151" max="6151" width="7.42578125" style="2" customWidth="1"/>
    <col min="6152" max="6154" width="5.85546875" style="2" customWidth="1"/>
    <col min="6155" max="6155" width="7.85546875" style="2" customWidth="1"/>
    <col min="6156" max="6156" width="7.42578125" style="2" bestFit="1" customWidth="1"/>
    <col min="6157" max="6399" width="9.140625" style="2"/>
    <col min="6400" max="6400" width="27.28515625" style="2" bestFit="1" customWidth="1"/>
    <col min="6401" max="6401" width="9.28515625" style="2" customWidth="1"/>
    <col min="6402" max="6402" width="8.42578125" style="2" customWidth="1"/>
    <col min="6403" max="6403" width="6.42578125" style="2" customWidth="1"/>
    <col min="6404" max="6404" width="8.85546875" style="2" customWidth="1"/>
    <col min="6405" max="6405" width="8.140625" style="2" customWidth="1"/>
    <col min="6406" max="6406" width="10.85546875" style="2" customWidth="1"/>
    <col min="6407" max="6407" width="7.42578125" style="2" customWidth="1"/>
    <col min="6408" max="6410" width="5.85546875" style="2" customWidth="1"/>
    <col min="6411" max="6411" width="7.85546875" style="2" customWidth="1"/>
    <col min="6412" max="6412" width="7.42578125" style="2" bestFit="1" customWidth="1"/>
    <col min="6413" max="6655" width="9.140625" style="2"/>
    <col min="6656" max="6656" width="27.28515625" style="2" bestFit="1" customWidth="1"/>
    <col min="6657" max="6657" width="9.28515625" style="2" customWidth="1"/>
    <col min="6658" max="6658" width="8.42578125" style="2" customWidth="1"/>
    <col min="6659" max="6659" width="6.42578125" style="2" customWidth="1"/>
    <col min="6660" max="6660" width="8.85546875" style="2" customWidth="1"/>
    <col min="6661" max="6661" width="8.140625" style="2" customWidth="1"/>
    <col min="6662" max="6662" width="10.85546875" style="2" customWidth="1"/>
    <col min="6663" max="6663" width="7.42578125" style="2" customWidth="1"/>
    <col min="6664" max="6666" width="5.85546875" style="2" customWidth="1"/>
    <col min="6667" max="6667" width="7.85546875" style="2" customWidth="1"/>
    <col min="6668" max="6668" width="7.42578125" style="2" bestFit="1" customWidth="1"/>
    <col min="6669" max="6911" width="9.140625" style="2"/>
    <col min="6912" max="6912" width="27.28515625" style="2" bestFit="1" customWidth="1"/>
    <col min="6913" max="6913" width="9.28515625" style="2" customWidth="1"/>
    <col min="6914" max="6914" width="8.42578125" style="2" customWidth="1"/>
    <col min="6915" max="6915" width="6.42578125" style="2" customWidth="1"/>
    <col min="6916" max="6916" width="8.85546875" style="2" customWidth="1"/>
    <col min="6917" max="6917" width="8.140625" style="2" customWidth="1"/>
    <col min="6918" max="6918" width="10.85546875" style="2" customWidth="1"/>
    <col min="6919" max="6919" width="7.42578125" style="2" customWidth="1"/>
    <col min="6920" max="6922" width="5.85546875" style="2" customWidth="1"/>
    <col min="6923" max="6923" width="7.85546875" style="2" customWidth="1"/>
    <col min="6924" max="6924" width="7.42578125" style="2" bestFit="1" customWidth="1"/>
    <col min="6925" max="7167" width="9.140625" style="2"/>
    <col min="7168" max="7168" width="27.28515625" style="2" bestFit="1" customWidth="1"/>
    <col min="7169" max="7169" width="9.28515625" style="2" customWidth="1"/>
    <col min="7170" max="7170" width="8.42578125" style="2" customWidth="1"/>
    <col min="7171" max="7171" width="6.42578125" style="2" customWidth="1"/>
    <col min="7172" max="7172" width="8.85546875" style="2" customWidth="1"/>
    <col min="7173" max="7173" width="8.140625" style="2" customWidth="1"/>
    <col min="7174" max="7174" width="10.85546875" style="2" customWidth="1"/>
    <col min="7175" max="7175" width="7.42578125" style="2" customWidth="1"/>
    <col min="7176" max="7178" width="5.85546875" style="2" customWidth="1"/>
    <col min="7179" max="7179" width="7.85546875" style="2" customWidth="1"/>
    <col min="7180" max="7180" width="7.42578125" style="2" bestFit="1" customWidth="1"/>
    <col min="7181" max="7423" width="9.140625" style="2"/>
    <col min="7424" max="7424" width="27.28515625" style="2" bestFit="1" customWidth="1"/>
    <col min="7425" max="7425" width="9.28515625" style="2" customWidth="1"/>
    <col min="7426" max="7426" width="8.42578125" style="2" customWidth="1"/>
    <col min="7427" max="7427" width="6.42578125" style="2" customWidth="1"/>
    <col min="7428" max="7428" width="8.85546875" style="2" customWidth="1"/>
    <col min="7429" max="7429" width="8.140625" style="2" customWidth="1"/>
    <col min="7430" max="7430" width="10.85546875" style="2" customWidth="1"/>
    <col min="7431" max="7431" width="7.42578125" style="2" customWidth="1"/>
    <col min="7432" max="7434" width="5.85546875" style="2" customWidth="1"/>
    <col min="7435" max="7435" width="7.85546875" style="2" customWidth="1"/>
    <col min="7436" max="7436" width="7.42578125" style="2" bestFit="1" customWidth="1"/>
    <col min="7437" max="7679" width="9.140625" style="2"/>
    <col min="7680" max="7680" width="27.28515625" style="2" bestFit="1" customWidth="1"/>
    <col min="7681" max="7681" width="9.28515625" style="2" customWidth="1"/>
    <col min="7682" max="7682" width="8.42578125" style="2" customWidth="1"/>
    <col min="7683" max="7683" width="6.42578125" style="2" customWidth="1"/>
    <col min="7684" max="7684" width="8.85546875" style="2" customWidth="1"/>
    <col min="7685" max="7685" width="8.140625" style="2" customWidth="1"/>
    <col min="7686" max="7686" width="10.85546875" style="2" customWidth="1"/>
    <col min="7687" max="7687" width="7.42578125" style="2" customWidth="1"/>
    <col min="7688" max="7690" width="5.85546875" style="2" customWidth="1"/>
    <col min="7691" max="7691" width="7.85546875" style="2" customWidth="1"/>
    <col min="7692" max="7692" width="7.42578125" style="2" bestFit="1" customWidth="1"/>
    <col min="7693" max="7935" width="9.140625" style="2"/>
    <col min="7936" max="7936" width="27.28515625" style="2" bestFit="1" customWidth="1"/>
    <col min="7937" max="7937" width="9.28515625" style="2" customWidth="1"/>
    <col min="7938" max="7938" width="8.42578125" style="2" customWidth="1"/>
    <col min="7939" max="7939" width="6.42578125" style="2" customWidth="1"/>
    <col min="7940" max="7940" width="8.85546875" style="2" customWidth="1"/>
    <col min="7941" max="7941" width="8.140625" style="2" customWidth="1"/>
    <col min="7942" max="7942" width="10.85546875" style="2" customWidth="1"/>
    <col min="7943" max="7943" width="7.42578125" style="2" customWidth="1"/>
    <col min="7944" max="7946" width="5.85546875" style="2" customWidth="1"/>
    <col min="7947" max="7947" width="7.85546875" style="2" customWidth="1"/>
    <col min="7948" max="7948" width="7.42578125" style="2" bestFit="1" customWidth="1"/>
    <col min="7949" max="8191" width="9.140625" style="2"/>
    <col min="8192" max="8192" width="27.28515625" style="2" bestFit="1" customWidth="1"/>
    <col min="8193" max="8193" width="9.28515625" style="2" customWidth="1"/>
    <col min="8194" max="8194" width="8.42578125" style="2" customWidth="1"/>
    <col min="8195" max="8195" width="6.42578125" style="2" customWidth="1"/>
    <col min="8196" max="8196" width="8.85546875" style="2" customWidth="1"/>
    <col min="8197" max="8197" width="8.140625" style="2" customWidth="1"/>
    <col min="8198" max="8198" width="10.85546875" style="2" customWidth="1"/>
    <col min="8199" max="8199" width="7.42578125" style="2" customWidth="1"/>
    <col min="8200" max="8202" width="5.85546875" style="2" customWidth="1"/>
    <col min="8203" max="8203" width="7.85546875" style="2" customWidth="1"/>
    <col min="8204" max="8204" width="7.42578125" style="2" bestFit="1" customWidth="1"/>
    <col min="8205" max="8447" width="9.140625" style="2"/>
    <col min="8448" max="8448" width="27.28515625" style="2" bestFit="1" customWidth="1"/>
    <col min="8449" max="8449" width="9.28515625" style="2" customWidth="1"/>
    <col min="8450" max="8450" width="8.42578125" style="2" customWidth="1"/>
    <col min="8451" max="8451" width="6.42578125" style="2" customWidth="1"/>
    <col min="8452" max="8452" width="8.85546875" style="2" customWidth="1"/>
    <col min="8453" max="8453" width="8.140625" style="2" customWidth="1"/>
    <col min="8454" max="8454" width="10.85546875" style="2" customWidth="1"/>
    <col min="8455" max="8455" width="7.42578125" style="2" customWidth="1"/>
    <col min="8456" max="8458" width="5.85546875" style="2" customWidth="1"/>
    <col min="8459" max="8459" width="7.85546875" style="2" customWidth="1"/>
    <col min="8460" max="8460" width="7.42578125" style="2" bestFit="1" customWidth="1"/>
    <col min="8461" max="8703" width="9.140625" style="2"/>
    <col min="8704" max="8704" width="27.28515625" style="2" bestFit="1" customWidth="1"/>
    <col min="8705" max="8705" width="9.28515625" style="2" customWidth="1"/>
    <col min="8706" max="8706" width="8.42578125" style="2" customWidth="1"/>
    <col min="8707" max="8707" width="6.42578125" style="2" customWidth="1"/>
    <col min="8708" max="8708" width="8.85546875" style="2" customWidth="1"/>
    <col min="8709" max="8709" width="8.140625" style="2" customWidth="1"/>
    <col min="8710" max="8710" width="10.85546875" style="2" customWidth="1"/>
    <col min="8711" max="8711" width="7.42578125" style="2" customWidth="1"/>
    <col min="8712" max="8714" width="5.85546875" style="2" customWidth="1"/>
    <col min="8715" max="8715" width="7.85546875" style="2" customWidth="1"/>
    <col min="8716" max="8716" width="7.42578125" style="2" bestFit="1" customWidth="1"/>
    <col min="8717" max="8959" width="9.140625" style="2"/>
    <col min="8960" max="8960" width="27.28515625" style="2" bestFit="1" customWidth="1"/>
    <col min="8961" max="8961" width="9.28515625" style="2" customWidth="1"/>
    <col min="8962" max="8962" width="8.42578125" style="2" customWidth="1"/>
    <col min="8963" max="8963" width="6.42578125" style="2" customWidth="1"/>
    <col min="8964" max="8964" width="8.85546875" style="2" customWidth="1"/>
    <col min="8965" max="8965" width="8.140625" style="2" customWidth="1"/>
    <col min="8966" max="8966" width="10.85546875" style="2" customWidth="1"/>
    <col min="8967" max="8967" width="7.42578125" style="2" customWidth="1"/>
    <col min="8968" max="8970" width="5.85546875" style="2" customWidth="1"/>
    <col min="8971" max="8971" width="7.85546875" style="2" customWidth="1"/>
    <col min="8972" max="8972" width="7.42578125" style="2" bestFit="1" customWidth="1"/>
    <col min="8973" max="9215" width="9.140625" style="2"/>
    <col min="9216" max="9216" width="27.28515625" style="2" bestFit="1" customWidth="1"/>
    <col min="9217" max="9217" width="9.28515625" style="2" customWidth="1"/>
    <col min="9218" max="9218" width="8.42578125" style="2" customWidth="1"/>
    <col min="9219" max="9219" width="6.42578125" style="2" customWidth="1"/>
    <col min="9220" max="9220" width="8.85546875" style="2" customWidth="1"/>
    <col min="9221" max="9221" width="8.140625" style="2" customWidth="1"/>
    <col min="9222" max="9222" width="10.85546875" style="2" customWidth="1"/>
    <col min="9223" max="9223" width="7.42578125" style="2" customWidth="1"/>
    <col min="9224" max="9226" width="5.85546875" style="2" customWidth="1"/>
    <col min="9227" max="9227" width="7.85546875" style="2" customWidth="1"/>
    <col min="9228" max="9228" width="7.42578125" style="2" bestFit="1" customWidth="1"/>
    <col min="9229" max="9471" width="9.140625" style="2"/>
    <col min="9472" max="9472" width="27.28515625" style="2" bestFit="1" customWidth="1"/>
    <col min="9473" max="9473" width="9.28515625" style="2" customWidth="1"/>
    <col min="9474" max="9474" width="8.42578125" style="2" customWidth="1"/>
    <col min="9475" max="9475" width="6.42578125" style="2" customWidth="1"/>
    <col min="9476" max="9476" width="8.85546875" style="2" customWidth="1"/>
    <col min="9477" max="9477" width="8.140625" style="2" customWidth="1"/>
    <col min="9478" max="9478" width="10.85546875" style="2" customWidth="1"/>
    <col min="9479" max="9479" width="7.42578125" style="2" customWidth="1"/>
    <col min="9480" max="9482" width="5.85546875" style="2" customWidth="1"/>
    <col min="9483" max="9483" width="7.85546875" style="2" customWidth="1"/>
    <col min="9484" max="9484" width="7.42578125" style="2" bestFit="1" customWidth="1"/>
    <col min="9485" max="9727" width="9.140625" style="2"/>
    <col min="9728" max="9728" width="27.28515625" style="2" bestFit="1" customWidth="1"/>
    <col min="9729" max="9729" width="9.28515625" style="2" customWidth="1"/>
    <col min="9730" max="9730" width="8.42578125" style="2" customWidth="1"/>
    <col min="9731" max="9731" width="6.42578125" style="2" customWidth="1"/>
    <col min="9732" max="9732" width="8.85546875" style="2" customWidth="1"/>
    <col min="9733" max="9733" width="8.140625" style="2" customWidth="1"/>
    <col min="9734" max="9734" width="10.85546875" style="2" customWidth="1"/>
    <col min="9735" max="9735" width="7.42578125" style="2" customWidth="1"/>
    <col min="9736" max="9738" width="5.85546875" style="2" customWidth="1"/>
    <col min="9739" max="9739" width="7.85546875" style="2" customWidth="1"/>
    <col min="9740" max="9740" width="7.42578125" style="2" bestFit="1" customWidth="1"/>
    <col min="9741" max="9983" width="9.140625" style="2"/>
    <col min="9984" max="9984" width="27.28515625" style="2" bestFit="1" customWidth="1"/>
    <col min="9985" max="9985" width="9.28515625" style="2" customWidth="1"/>
    <col min="9986" max="9986" width="8.42578125" style="2" customWidth="1"/>
    <col min="9987" max="9987" width="6.42578125" style="2" customWidth="1"/>
    <col min="9988" max="9988" width="8.85546875" style="2" customWidth="1"/>
    <col min="9989" max="9989" width="8.140625" style="2" customWidth="1"/>
    <col min="9990" max="9990" width="10.85546875" style="2" customWidth="1"/>
    <col min="9991" max="9991" width="7.42578125" style="2" customWidth="1"/>
    <col min="9992" max="9994" width="5.85546875" style="2" customWidth="1"/>
    <col min="9995" max="9995" width="7.85546875" style="2" customWidth="1"/>
    <col min="9996" max="9996" width="7.42578125" style="2" bestFit="1" customWidth="1"/>
    <col min="9997" max="10239" width="9.140625" style="2"/>
    <col min="10240" max="10240" width="27.28515625" style="2" bestFit="1" customWidth="1"/>
    <col min="10241" max="10241" width="9.28515625" style="2" customWidth="1"/>
    <col min="10242" max="10242" width="8.42578125" style="2" customWidth="1"/>
    <col min="10243" max="10243" width="6.42578125" style="2" customWidth="1"/>
    <col min="10244" max="10244" width="8.85546875" style="2" customWidth="1"/>
    <col min="10245" max="10245" width="8.140625" style="2" customWidth="1"/>
    <col min="10246" max="10246" width="10.85546875" style="2" customWidth="1"/>
    <col min="10247" max="10247" width="7.42578125" style="2" customWidth="1"/>
    <col min="10248" max="10250" width="5.85546875" style="2" customWidth="1"/>
    <col min="10251" max="10251" width="7.85546875" style="2" customWidth="1"/>
    <col min="10252" max="10252" width="7.42578125" style="2" bestFit="1" customWidth="1"/>
    <col min="10253" max="10495" width="9.140625" style="2"/>
    <col min="10496" max="10496" width="27.28515625" style="2" bestFit="1" customWidth="1"/>
    <col min="10497" max="10497" width="9.28515625" style="2" customWidth="1"/>
    <col min="10498" max="10498" width="8.42578125" style="2" customWidth="1"/>
    <col min="10499" max="10499" width="6.42578125" style="2" customWidth="1"/>
    <col min="10500" max="10500" width="8.85546875" style="2" customWidth="1"/>
    <col min="10501" max="10501" width="8.140625" style="2" customWidth="1"/>
    <col min="10502" max="10502" width="10.85546875" style="2" customWidth="1"/>
    <col min="10503" max="10503" width="7.42578125" style="2" customWidth="1"/>
    <col min="10504" max="10506" width="5.85546875" style="2" customWidth="1"/>
    <col min="10507" max="10507" width="7.85546875" style="2" customWidth="1"/>
    <col min="10508" max="10508" width="7.42578125" style="2" bestFit="1" customWidth="1"/>
    <col min="10509" max="10751" width="9.140625" style="2"/>
    <col min="10752" max="10752" width="27.28515625" style="2" bestFit="1" customWidth="1"/>
    <col min="10753" max="10753" width="9.28515625" style="2" customWidth="1"/>
    <col min="10754" max="10754" width="8.42578125" style="2" customWidth="1"/>
    <col min="10755" max="10755" width="6.42578125" style="2" customWidth="1"/>
    <col min="10756" max="10756" width="8.85546875" style="2" customWidth="1"/>
    <col min="10757" max="10757" width="8.140625" style="2" customWidth="1"/>
    <col min="10758" max="10758" width="10.85546875" style="2" customWidth="1"/>
    <col min="10759" max="10759" width="7.42578125" style="2" customWidth="1"/>
    <col min="10760" max="10762" width="5.85546875" style="2" customWidth="1"/>
    <col min="10763" max="10763" width="7.85546875" style="2" customWidth="1"/>
    <col min="10764" max="10764" width="7.42578125" style="2" bestFit="1" customWidth="1"/>
    <col min="10765" max="11007" width="9.140625" style="2"/>
    <col min="11008" max="11008" width="27.28515625" style="2" bestFit="1" customWidth="1"/>
    <col min="11009" max="11009" width="9.28515625" style="2" customWidth="1"/>
    <col min="11010" max="11010" width="8.42578125" style="2" customWidth="1"/>
    <col min="11011" max="11011" width="6.42578125" style="2" customWidth="1"/>
    <col min="11012" max="11012" width="8.85546875" style="2" customWidth="1"/>
    <col min="11013" max="11013" width="8.140625" style="2" customWidth="1"/>
    <col min="11014" max="11014" width="10.85546875" style="2" customWidth="1"/>
    <col min="11015" max="11015" width="7.42578125" style="2" customWidth="1"/>
    <col min="11016" max="11018" width="5.85546875" style="2" customWidth="1"/>
    <col min="11019" max="11019" width="7.85546875" style="2" customWidth="1"/>
    <col min="11020" max="11020" width="7.42578125" style="2" bestFit="1" customWidth="1"/>
    <col min="11021" max="11263" width="9.140625" style="2"/>
    <col min="11264" max="11264" width="27.28515625" style="2" bestFit="1" customWidth="1"/>
    <col min="11265" max="11265" width="9.28515625" style="2" customWidth="1"/>
    <col min="11266" max="11266" width="8.42578125" style="2" customWidth="1"/>
    <col min="11267" max="11267" width="6.42578125" style="2" customWidth="1"/>
    <col min="11268" max="11268" width="8.85546875" style="2" customWidth="1"/>
    <col min="11269" max="11269" width="8.140625" style="2" customWidth="1"/>
    <col min="11270" max="11270" width="10.85546875" style="2" customWidth="1"/>
    <col min="11271" max="11271" width="7.42578125" style="2" customWidth="1"/>
    <col min="11272" max="11274" width="5.85546875" style="2" customWidth="1"/>
    <col min="11275" max="11275" width="7.85546875" style="2" customWidth="1"/>
    <col min="11276" max="11276" width="7.42578125" style="2" bestFit="1" customWidth="1"/>
    <col min="11277" max="11519" width="9.140625" style="2"/>
    <col min="11520" max="11520" width="27.28515625" style="2" bestFit="1" customWidth="1"/>
    <col min="11521" max="11521" width="9.28515625" style="2" customWidth="1"/>
    <col min="11522" max="11522" width="8.42578125" style="2" customWidth="1"/>
    <col min="11523" max="11523" width="6.42578125" style="2" customWidth="1"/>
    <col min="11524" max="11524" width="8.85546875" style="2" customWidth="1"/>
    <col min="11525" max="11525" width="8.140625" style="2" customWidth="1"/>
    <col min="11526" max="11526" width="10.85546875" style="2" customWidth="1"/>
    <col min="11527" max="11527" width="7.42578125" style="2" customWidth="1"/>
    <col min="11528" max="11530" width="5.85546875" style="2" customWidth="1"/>
    <col min="11531" max="11531" width="7.85546875" style="2" customWidth="1"/>
    <col min="11532" max="11532" width="7.42578125" style="2" bestFit="1" customWidth="1"/>
    <col min="11533" max="11775" width="9.140625" style="2"/>
    <col min="11776" max="11776" width="27.28515625" style="2" bestFit="1" customWidth="1"/>
    <col min="11777" max="11777" width="9.28515625" style="2" customWidth="1"/>
    <col min="11778" max="11778" width="8.42578125" style="2" customWidth="1"/>
    <col min="11779" max="11779" width="6.42578125" style="2" customWidth="1"/>
    <col min="11780" max="11780" width="8.85546875" style="2" customWidth="1"/>
    <col min="11781" max="11781" width="8.140625" style="2" customWidth="1"/>
    <col min="11782" max="11782" width="10.85546875" style="2" customWidth="1"/>
    <col min="11783" max="11783" width="7.42578125" style="2" customWidth="1"/>
    <col min="11784" max="11786" width="5.85546875" style="2" customWidth="1"/>
    <col min="11787" max="11787" width="7.85546875" style="2" customWidth="1"/>
    <col min="11788" max="11788" width="7.42578125" style="2" bestFit="1" customWidth="1"/>
    <col min="11789" max="12031" width="9.140625" style="2"/>
    <col min="12032" max="12032" width="27.28515625" style="2" bestFit="1" customWidth="1"/>
    <col min="12033" max="12033" width="9.28515625" style="2" customWidth="1"/>
    <col min="12034" max="12034" width="8.42578125" style="2" customWidth="1"/>
    <col min="12035" max="12035" width="6.42578125" style="2" customWidth="1"/>
    <col min="12036" max="12036" width="8.85546875" style="2" customWidth="1"/>
    <col min="12037" max="12037" width="8.140625" style="2" customWidth="1"/>
    <col min="12038" max="12038" width="10.85546875" style="2" customWidth="1"/>
    <col min="12039" max="12039" width="7.42578125" style="2" customWidth="1"/>
    <col min="12040" max="12042" width="5.85546875" style="2" customWidth="1"/>
    <col min="12043" max="12043" width="7.85546875" style="2" customWidth="1"/>
    <col min="12044" max="12044" width="7.42578125" style="2" bestFit="1" customWidth="1"/>
    <col min="12045" max="12287" width="9.140625" style="2"/>
    <col min="12288" max="12288" width="27.28515625" style="2" bestFit="1" customWidth="1"/>
    <col min="12289" max="12289" width="9.28515625" style="2" customWidth="1"/>
    <col min="12290" max="12290" width="8.42578125" style="2" customWidth="1"/>
    <col min="12291" max="12291" width="6.42578125" style="2" customWidth="1"/>
    <col min="12292" max="12292" width="8.85546875" style="2" customWidth="1"/>
    <col min="12293" max="12293" width="8.140625" style="2" customWidth="1"/>
    <col min="12294" max="12294" width="10.85546875" style="2" customWidth="1"/>
    <col min="12295" max="12295" width="7.42578125" style="2" customWidth="1"/>
    <col min="12296" max="12298" width="5.85546875" style="2" customWidth="1"/>
    <col min="12299" max="12299" width="7.85546875" style="2" customWidth="1"/>
    <col min="12300" max="12300" width="7.42578125" style="2" bestFit="1" customWidth="1"/>
    <col min="12301" max="12543" width="9.140625" style="2"/>
    <col min="12544" max="12544" width="27.28515625" style="2" bestFit="1" customWidth="1"/>
    <col min="12545" max="12545" width="9.28515625" style="2" customWidth="1"/>
    <col min="12546" max="12546" width="8.42578125" style="2" customWidth="1"/>
    <col min="12547" max="12547" width="6.42578125" style="2" customWidth="1"/>
    <col min="12548" max="12548" width="8.85546875" style="2" customWidth="1"/>
    <col min="12549" max="12549" width="8.140625" style="2" customWidth="1"/>
    <col min="12550" max="12550" width="10.85546875" style="2" customWidth="1"/>
    <col min="12551" max="12551" width="7.42578125" style="2" customWidth="1"/>
    <col min="12552" max="12554" width="5.85546875" style="2" customWidth="1"/>
    <col min="12555" max="12555" width="7.85546875" style="2" customWidth="1"/>
    <col min="12556" max="12556" width="7.42578125" style="2" bestFit="1" customWidth="1"/>
    <col min="12557" max="12799" width="9.140625" style="2"/>
    <col min="12800" max="12800" width="27.28515625" style="2" bestFit="1" customWidth="1"/>
    <col min="12801" max="12801" width="9.28515625" style="2" customWidth="1"/>
    <col min="12802" max="12802" width="8.42578125" style="2" customWidth="1"/>
    <col min="12803" max="12803" width="6.42578125" style="2" customWidth="1"/>
    <col min="12804" max="12804" width="8.85546875" style="2" customWidth="1"/>
    <col min="12805" max="12805" width="8.140625" style="2" customWidth="1"/>
    <col min="12806" max="12806" width="10.85546875" style="2" customWidth="1"/>
    <col min="12807" max="12807" width="7.42578125" style="2" customWidth="1"/>
    <col min="12808" max="12810" width="5.85546875" style="2" customWidth="1"/>
    <col min="12811" max="12811" width="7.85546875" style="2" customWidth="1"/>
    <col min="12812" max="12812" width="7.42578125" style="2" bestFit="1" customWidth="1"/>
    <col min="12813" max="13055" width="9.140625" style="2"/>
    <col min="13056" max="13056" width="27.28515625" style="2" bestFit="1" customWidth="1"/>
    <col min="13057" max="13057" width="9.28515625" style="2" customWidth="1"/>
    <col min="13058" max="13058" width="8.42578125" style="2" customWidth="1"/>
    <col min="13059" max="13059" width="6.42578125" style="2" customWidth="1"/>
    <col min="13060" max="13060" width="8.85546875" style="2" customWidth="1"/>
    <col min="13061" max="13061" width="8.140625" style="2" customWidth="1"/>
    <col min="13062" max="13062" width="10.85546875" style="2" customWidth="1"/>
    <col min="13063" max="13063" width="7.42578125" style="2" customWidth="1"/>
    <col min="13064" max="13066" width="5.85546875" style="2" customWidth="1"/>
    <col min="13067" max="13067" width="7.85546875" style="2" customWidth="1"/>
    <col min="13068" max="13068" width="7.42578125" style="2" bestFit="1" customWidth="1"/>
    <col min="13069" max="13311" width="9.140625" style="2"/>
    <col min="13312" max="13312" width="27.28515625" style="2" bestFit="1" customWidth="1"/>
    <col min="13313" max="13313" width="9.28515625" style="2" customWidth="1"/>
    <col min="13314" max="13314" width="8.42578125" style="2" customWidth="1"/>
    <col min="13315" max="13315" width="6.42578125" style="2" customWidth="1"/>
    <col min="13316" max="13316" width="8.85546875" style="2" customWidth="1"/>
    <col min="13317" max="13317" width="8.140625" style="2" customWidth="1"/>
    <col min="13318" max="13318" width="10.85546875" style="2" customWidth="1"/>
    <col min="13319" max="13319" width="7.42578125" style="2" customWidth="1"/>
    <col min="13320" max="13322" width="5.85546875" style="2" customWidth="1"/>
    <col min="13323" max="13323" width="7.85546875" style="2" customWidth="1"/>
    <col min="13324" max="13324" width="7.42578125" style="2" bestFit="1" customWidth="1"/>
    <col min="13325" max="13567" width="9.140625" style="2"/>
    <col min="13568" max="13568" width="27.28515625" style="2" bestFit="1" customWidth="1"/>
    <col min="13569" max="13569" width="9.28515625" style="2" customWidth="1"/>
    <col min="13570" max="13570" width="8.42578125" style="2" customWidth="1"/>
    <col min="13571" max="13571" width="6.42578125" style="2" customWidth="1"/>
    <col min="13572" max="13572" width="8.85546875" style="2" customWidth="1"/>
    <col min="13573" max="13573" width="8.140625" style="2" customWidth="1"/>
    <col min="13574" max="13574" width="10.85546875" style="2" customWidth="1"/>
    <col min="13575" max="13575" width="7.42578125" style="2" customWidth="1"/>
    <col min="13576" max="13578" width="5.85546875" style="2" customWidth="1"/>
    <col min="13579" max="13579" width="7.85546875" style="2" customWidth="1"/>
    <col min="13580" max="13580" width="7.42578125" style="2" bestFit="1" customWidth="1"/>
    <col min="13581" max="13823" width="9.140625" style="2"/>
    <col min="13824" max="13824" width="27.28515625" style="2" bestFit="1" customWidth="1"/>
    <col min="13825" max="13825" width="9.28515625" style="2" customWidth="1"/>
    <col min="13826" max="13826" width="8.42578125" style="2" customWidth="1"/>
    <col min="13827" max="13827" width="6.42578125" style="2" customWidth="1"/>
    <col min="13828" max="13828" width="8.85546875" style="2" customWidth="1"/>
    <col min="13829" max="13829" width="8.140625" style="2" customWidth="1"/>
    <col min="13830" max="13830" width="10.85546875" style="2" customWidth="1"/>
    <col min="13831" max="13831" width="7.42578125" style="2" customWidth="1"/>
    <col min="13832" max="13834" width="5.85546875" style="2" customWidth="1"/>
    <col min="13835" max="13835" width="7.85546875" style="2" customWidth="1"/>
    <col min="13836" max="13836" width="7.42578125" style="2" bestFit="1" customWidth="1"/>
    <col min="13837" max="14079" width="9.140625" style="2"/>
    <col min="14080" max="14080" width="27.28515625" style="2" bestFit="1" customWidth="1"/>
    <col min="14081" max="14081" width="9.28515625" style="2" customWidth="1"/>
    <col min="14082" max="14082" width="8.42578125" style="2" customWidth="1"/>
    <col min="14083" max="14083" width="6.42578125" style="2" customWidth="1"/>
    <col min="14084" max="14084" width="8.85546875" style="2" customWidth="1"/>
    <col min="14085" max="14085" width="8.140625" style="2" customWidth="1"/>
    <col min="14086" max="14086" width="10.85546875" style="2" customWidth="1"/>
    <col min="14087" max="14087" width="7.42578125" style="2" customWidth="1"/>
    <col min="14088" max="14090" width="5.85546875" style="2" customWidth="1"/>
    <col min="14091" max="14091" width="7.85546875" style="2" customWidth="1"/>
    <col min="14092" max="14092" width="7.42578125" style="2" bestFit="1" customWidth="1"/>
    <col min="14093" max="14335" width="9.140625" style="2"/>
    <col min="14336" max="14336" width="27.28515625" style="2" bestFit="1" customWidth="1"/>
    <col min="14337" max="14337" width="9.28515625" style="2" customWidth="1"/>
    <col min="14338" max="14338" width="8.42578125" style="2" customWidth="1"/>
    <col min="14339" max="14339" width="6.42578125" style="2" customWidth="1"/>
    <col min="14340" max="14340" width="8.85546875" style="2" customWidth="1"/>
    <col min="14341" max="14341" width="8.140625" style="2" customWidth="1"/>
    <col min="14342" max="14342" width="10.85546875" style="2" customWidth="1"/>
    <col min="14343" max="14343" width="7.42578125" style="2" customWidth="1"/>
    <col min="14344" max="14346" width="5.85546875" style="2" customWidth="1"/>
    <col min="14347" max="14347" width="7.85546875" style="2" customWidth="1"/>
    <col min="14348" max="14348" width="7.42578125" style="2" bestFit="1" customWidth="1"/>
    <col min="14349" max="14591" width="9.140625" style="2"/>
    <col min="14592" max="14592" width="27.28515625" style="2" bestFit="1" customWidth="1"/>
    <col min="14593" max="14593" width="9.28515625" style="2" customWidth="1"/>
    <col min="14594" max="14594" width="8.42578125" style="2" customWidth="1"/>
    <col min="14595" max="14595" width="6.42578125" style="2" customWidth="1"/>
    <col min="14596" max="14596" width="8.85546875" style="2" customWidth="1"/>
    <col min="14597" max="14597" width="8.140625" style="2" customWidth="1"/>
    <col min="14598" max="14598" width="10.85546875" style="2" customWidth="1"/>
    <col min="14599" max="14599" width="7.42578125" style="2" customWidth="1"/>
    <col min="14600" max="14602" width="5.85546875" style="2" customWidth="1"/>
    <col min="14603" max="14603" width="7.85546875" style="2" customWidth="1"/>
    <col min="14604" max="14604" width="7.42578125" style="2" bestFit="1" customWidth="1"/>
    <col min="14605" max="14847" width="9.140625" style="2"/>
    <col min="14848" max="14848" width="27.28515625" style="2" bestFit="1" customWidth="1"/>
    <col min="14849" max="14849" width="9.28515625" style="2" customWidth="1"/>
    <col min="14850" max="14850" width="8.42578125" style="2" customWidth="1"/>
    <col min="14851" max="14851" width="6.42578125" style="2" customWidth="1"/>
    <col min="14852" max="14852" width="8.85546875" style="2" customWidth="1"/>
    <col min="14853" max="14853" width="8.140625" style="2" customWidth="1"/>
    <col min="14854" max="14854" width="10.85546875" style="2" customWidth="1"/>
    <col min="14855" max="14855" width="7.42578125" style="2" customWidth="1"/>
    <col min="14856" max="14858" width="5.85546875" style="2" customWidth="1"/>
    <col min="14859" max="14859" width="7.85546875" style="2" customWidth="1"/>
    <col min="14860" max="14860" width="7.42578125" style="2" bestFit="1" customWidth="1"/>
    <col min="14861" max="15103" width="9.140625" style="2"/>
    <col min="15104" max="15104" width="27.28515625" style="2" bestFit="1" customWidth="1"/>
    <col min="15105" max="15105" width="9.28515625" style="2" customWidth="1"/>
    <col min="15106" max="15106" width="8.42578125" style="2" customWidth="1"/>
    <col min="15107" max="15107" width="6.42578125" style="2" customWidth="1"/>
    <col min="15108" max="15108" width="8.85546875" style="2" customWidth="1"/>
    <col min="15109" max="15109" width="8.140625" style="2" customWidth="1"/>
    <col min="15110" max="15110" width="10.85546875" style="2" customWidth="1"/>
    <col min="15111" max="15111" width="7.42578125" style="2" customWidth="1"/>
    <col min="15112" max="15114" width="5.85546875" style="2" customWidth="1"/>
    <col min="15115" max="15115" width="7.85546875" style="2" customWidth="1"/>
    <col min="15116" max="15116" width="7.42578125" style="2" bestFit="1" customWidth="1"/>
    <col min="15117" max="15359" width="9.140625" style="2"/>
    <col min="15360" max="15360" width="27.28515625" style="2" bestFit="1" customWidth="1"/>
    <col min="15361" max="15361" width="9.28515625" style="2" customWidth="1"/>
    <col min="15362" max="15362" width="8.42578125" style="2" customWidth="1"/>
    <col min="15363" max="15363" width="6.42578125" style="2" customWidth="1"/>
    <col min="15364" max="15364" width="8.85546875" style="2" customWidth="1"/>
    <col min="15365" max="15365" width="8.140625" style="2" customWidth="1"/>
    <col min="15366" max="15366" width="10.85546875" style="2" customWidth="1"/>
    <col min="15367" max="15367" width="7.42578125" style="2" customWidth="1"/>
    <col min="15368" max="15370" width="5.85546875" style="2" customWidth="1"/>
    <col min="15371" max="15371" width="7.85546875" style="2" customWidth="1"/>
    <col min="15372" max="15372" width="7.42578125" style="2" bestFit="1" customWidth="1"/>
    <col min="15373" max="15615" width="9.140625" style="2"/>
    <col min="15616" max="15616" width="27.28515625" style="2" bestFit="1" customWidth="1"/>
    <col min="15617" max="15617" width="9.28515625" style="2" customWidth="1"/>
    <col min="15618" max="15618" width="8.42578125" style="2" customWidth="1"/>
    <col min="15619" max="15619" width="6.42578125" style="2" customWidth="1"/>
    <col min="15620" max="15620" width="8.85546875" style="2" customWidth="1"/>
    <col min="15621" max="15621" width="8.140625" style="2" customWidth="1"/>
    <col min="15622" max="15622" width="10.85546875" style="2" customWidth="1"/>
    <col min="15623" max="15623" width="7.42578125" style="2" customWidth="1"/>
    <col min="15624" max="15626" width="5.85546875" style="2" customWidth="1"/>
    <col min="15627" max="15627" width="7.85546875" style="2" customWidth="1"/>
    <col min="15628" max="15628" width="7.42578125" style="2" bestFit="1" customWidth="1"/>
    <col min="15629" max="15871" width="9.140625" style="2"/>
    <col min="15872" max="15872" width="27.28515625" style="2" bestFit="1" customWidth="1"/>
    <col min="15873" max="15873" width="9.28515625" style="2" customWidth="1"/>
    <col min="15874" max="15874" width="8.42578125" style="2" customWidth="1"/>
    <col min="15875" max="15875" width="6.42578125" style="2" customWidth="1"/>
    <col min="15876" max="15876" width="8.85546875" style="2" customWidth="1"/>
    <col min="15877" max="15877" width="8.140625" style="2" customWidth="1"/>
    <col min="15878" max="15878" width="10.85546875" style="2" customWidth="1"/>
    <col min="15879" max="15879" width="7.42578125" style="2" customWidth="1"/>
    <col min="15880" max="15882" width="5.85546875" style="2" customWidth="1"/>
    <col min="15883" max="15883" width="7.85546875" style="2" customWidth="1"/>
    <col min="15884" max="15884" width="7.42578125" style="2" bestFit="1" customWidth="1"/>
    <col min="15885" max="16127" width="9.140625" style="2"/>
    <col min="16128" max="16128" width="27.28515625" style="2" bestFit="1" customWidth="1"/>
    <col min="16129" max="16129" width="9.28515625" style="2" customWidth="1"/>
    <col min="16130" max="16130" width="8.42578125" style="2" customWidth="1"/>
    <col min="16131" max="16131" width="6.42578125" style="2" customWidth="1"/>
    <col min="16132" max="16132" width="8.85546875" style="2" customWidth="1"/>
    <col min="16133" max="16133" width="8.140625" style="2" customWidth="1"/>
    <col min="16134" max="16134" width="10.85546875" style="2" customWidth="1"/>
    <col min="16135" max="16135" width="7.42578125" style="2" customWidth="1"/>
    <col min="16136" max="16138" width="5.85546875" style="2" customWidth="1"/>
    <col min="16139" max="16139" width="7.85546875" style="2" customWidth="1"/>
    <col min="16140" max="16140" width="7.42578125" style="2" bestFit="1" customWidth="1"/>
    <col min="16141" max="16384" width="9.140625" style="2"/>
  </cols>
  <sheetData>
    <row r="1" spans="1:17" ht="15" customHeight="1">
      <c r="A1" s="78" t="s">
        <v>176</v>
      </c>
    </row>
    <row r="2" spans="1:17" ht="15" customHeight="1">
      <c r="A2" s="78" t="s">
        <v>223</v>
      </c>
    </row>
    <row r="3" spans="1:17" ht="15" customHeight="1">
      <c r="A3" s="78"/>
    </row>
    <row r="4" spans="1:17" ht="15" customHeight="1">
      <c r="A4" s="78"/>
    </row>
    <row r="5" spans="1:17" ht="15" customHeight="1">
      <c r="A5" s="3"/>
      <c r="B5" s="3" t="s">
        <v>86</v>
      </c>
      <c r="C5" s="3" t="s">
        <v>87</v>
      </c>
      <c r="D5" s="3" t="s">
        <v>88</v>
      </c>
      <c r="E5" s="3" t="s">
        <v>89</v>
      </c>
      <c r="F5" s="3" t="s">
        <v>90</v>
      </c>
      <c r="G5" s="3" t="s">
        <v>90</v>
      </c>
      <c r="H5" s="3" t="s">
        <v>90</v>
      </c>
      <c r="I5" s="3" t="s">
        <v>90</v>
      </c>
      <c r="J5" s="3" t="s">
        <v>90</v>
      </c>
      <c r="K5" s="3" t="s">
        <v>90</v>
      </c>
    </row>
    <row r="6" spans="1:17" s="3" customFormat="1" ht="15" customHeight="1">
      <c r="A6" s="78" t="s">
        <v>85</v>
      </c>
      <c r="B6" s="3" t="s">
        <v>91</v>
      </c>
      <c r="C6" s="3" t="s">
        <v>92</v>
      </c>
      <c r="D6" s="3" t="s">
        <v>93</v>
      </c>
      <c r="E6" s="3" t="s">
        <v>94</v>
      </c>
      <c r="F6" s="3" t="s">
        <v>95</v>
      </c>
      <c r="G6" s="3" t="s">
        <v>11</v>
      </c>
      <c r="H6" s="3" t="s">
        <v>27</v>
      </c>
      <c r="I6" s="3" t="s">
        <v>28</v>
      </c>
      <c r="J6" s="3" t="s">
        <v>29</v>
      </c>
      <c r="K6" s="3" t="s">
        <v>96</v>
      </c>
    </row>
    <row r="7" spans="1:17" s="3" customFormat="1" ht="15" customHeight="1">
      <c r="A7" s="78">
        <v>1</v>
      </c>
      <c r="B7" s="27">
        <v>13239</v>
      </c>
      <c r="C7" s="26">
        <v>3.08</v>
      </c>
      <c r="D7" s="28">
        <v>891.88</v>
      </c>
      <c r="E7" s="26">
        <v>64.36</v>
      </c>
      <c r="F7" s="26">
        <v>39.97</v>
      </c>
      <c r="G7" s="26">
        <v>73.75</v>
      </c>
      <c r="H7" s="26">
        <v>21.84</v>
      </c>
      <c r="I7" s="26">
        <v>0.26</v>
      </c>
      <c r="J7" s="26">
        <v>3.59</v>
      </c>
      <c r="K7" s="26">
        <v>10.220000000000001</v>
      </c>
      <c r="L7" s="61"/>
      <c r="N7" s="9"/>
    </row>
    <row r="8" spans="1:17" ht="15" customHeight="1">
      <c r="A8" s="78">
        <v>2</v>
      </c>
      <c r="B8" s="27">
        <v>26553</v>
      </c>
      <c r="C8" s="26">
        <v>6.17</v>
      </c>
      <c r="D8" s="28">
        <v>1319.19</v>
      </c>
      <c r="E8" s="26">
        <v>62.72</v>
      </c>
      <c r="F8" s="26">
        <v>40.44</v>
      </c>
      <c r="G8" s="26">
        <v>51</v>
      </c>
      <c r="H8" s="26">
        <v>40.36</v>
      </c>
      <c r="I8" s="26">
        <v>0.48</v>
      </c>
      <c r="J8" s="26">
        <v>6.31</v>
      </c>
      <c r="K8" s="26">
        <v>15.45</v>
      </c>
      <c r="L8" s="61"/>
      <c r="M8" s="61"/>
      <c r="N8" s="9"/>
      <c r="O8" s="61"/>
      <c r="P8" s="61"/>
      <c r="Q8" s="61"/>
    </row>
    <row r="9" spans="1:17" ht="15" customHeight="1">
      <c r="A9" s="78">
        <v>3</v>
      </c>
      <c r="B9" s="27">
        <v>17609</v>
      </c>
      <c r="C9" s="26">
        <v>4.09</v>
      </c>
      <c r="D9" s="28">
        <v>1394.04</v>
      </c>
      <c r="E9" s="26">
        <v>62.91</v>
      </c>
      <c r="F9" s="26">
        <v>47.56</v>
      </c>
      <c r="G9" s="26">
        <v>60.99</v>
      </c>
      <c r="H9" s="26">
        <v>33.29</v>
      </c>
      <c r="I9" s="26">
        <v>0.09</v>
      </c>
      <c r="J9" s="26">
        <v>3.97</v>
      </c>
      <c r="K9" s="26">
        <v>37.049999999999997</v>
      </c>
      <c r="L9" s="61"/>
      <c r="M9" s="61"/>
      <c r="N9" s="9"/>
      <c r="O9" s="61"/>
      <c r="P9" s="61"/>
      <c r="Q9" s="61"/>
    </row>
    <row r="10" spans="1:17" ht="15" customHeight="1">
      <c r="A10" s="78">
        <v>4</v>
      </c>
      <c r="B10" s="27">
        <v>17898</v>
      </c>
      <c r="C10" s="26">
        <v>4.16</v>
      </c>
      <c r="D10" s="28">
        <v>1287.99</v>
      </c>
      <c r="E10" s="26">
        <v>63.05</v>
      </c>
      <c r="F10" s="26">
        <v>41.31</v>
      </c>
      <c r="G10" s="26">
        <v>62.31</v>
      </c>
      <c r="H10" s="26">
        <v>35.51</v>
      </c>
      <c r="I10" s="26">
        <v>0.09</v>
      </c>
      <c r="J10" s="26">
        <v>1.73</v>
      </c>
      <c r="K10" s="26">
        <v>4.5599999999999996</v>
      </c>
      <c r="L10" s="61"/>
      <c r="M10" s="61"/>
      <c r="N10" s="9"/>
      <c r="O10" s="61"/>
      <c r="P10" s="61"/>
      <c r="Q10" s="61"/>
    </row>
    <row r="11" spans="1:17" ht="15" customHeight="1">
      <c r="A11" s="78">
        <v>5</v>
      </c>
      <c r="B11" s="27">
        <v>24628</v>
      </c>
      <c r="C11" s="26">
        <v>5.72</v>
      </c>
      <c r="D11" s="28">
        <v>1458.59</v>
      </c>
      <c r="E11" s="26">
        <v>61</v>
      </c>
      <c r="F11" s="26">
        <v>39.090000000000003</v>
      </c>
      <c r="G11" s="26">
        <v>36.19</v>
      </c>
      <c r="H11" s="26">
        <v>59.48</v>
      </c>
      <c r="I11" s="26">
        <v>0.16</v>
      </c>
      <c r="J11" s="26">
        <v>3.07</v>
      </c>
      <c r="K11" s="26">
        <v>3.82</v>
      </c>
      <c r="L11" s="61"/>
      <c r="M11" s="61"/>
      <c r="N11" s="9"/>
      <c r="O11" s="61"/>
      <c r="P11" s="61"/>
      <c r="Q11" s="61"/>
    </row>
    <row r="12" spans="1:17" ht="15" customHeight="1">
      <c r="A12" s="78">
        <v>6</v>
      </c>
      <c r="B12" s="27">
        <v>41681</v>
      </c>
      <c r="C12" s="26">
        <v>9.69</v>
      </c>
      <c r="D12" s="28">
        <v>1680.33</v>
      </c>
      <c r="E12" s="26">
        <v>59.49</v>
      </c>
      <c r="F12" s="26">
        <v>40.53</v>
      </c>
      <c r="G12" s="26">
        <v>30.68</v>
      </c>
      <c r="H12" s="26">
        <v>66.94</v>
      </c>
      <c r="I12" s="26">
        <v>0.61</v>
      </c>
      <c r="J12" s="26">
        <v>1.29</v>
      </c>
      <c r="K12" s="26">
        <v>2.74</v>
      </c>
      <c r="L12" s="61"/>
      <c r="M12" s="61"/>
      <c r="N12" s="9"/>
      <c r="O12" s="61"/>
      <c r="P12" s="61"/>
      <c r="Q12" s="61"/>
    </row>
    <row r="13" spans="1:17" ht="15" customHeight="1">
      <c r="A13" s="78">
        <v>7</v>
      </c>
      <c r="B13" s="27">
        <v>26011</v>
      </c>
      <c r="C13" s="26">
        <v>6.05</v>
      </c>
      <c r="D13" s="28">
        <v>1322.31</v>
      </c>
      <c r="E13" s="26">
        <v>61.52</v>
      </c>
      <c r="F13" s="26">
        <v>41.16</v>
      </c>
      <c r="G13" s="26">
        <v>54.1</v>
      </c>
      <c r="H13" s="26">
        <v>43.04</v>
      </c>
      <c r="I13" s="26">
        <v>0.24</v>
      </c>
      <c r="J13" s="26">
        <v>2.08</v>
      </c>
      <c r="K13" s="26">
        <v>16.39</v>
      </c>
      <c r="L13" s="61"/>
      <c r="M13" s="61"/>
      <c r="N13" s="9"/>
      <c r="O13" s="61"/>
      <c r="P13" s="61"/>
      <c r="Q13" s="61"/>
    </row>
    <row r="14" spans="1:17" ht="15" customHeight="1">
      <c r="A14" s="78">
        <v>8</v>
      </c>
      <c r="B14" s="27">
        <v>24333</v>
      </c>
      <c r="C14" s="26">
        <v>5.66</v>
      </c>
      <c r="D14" s="28">
        <v>1685.5</v>
      </c>
      <c r="E14" s="26">
        <v>59.59</v>
      </c>
      <c r="F14" s="26">
        <v>40.58</v>
      </c>
      <c r="G14" s="26">
        <v>37.6</v>
      </c>
      <c r="H14" s="26">
        <v>61.18</v>
      </c>
      <c r="I14" s="26">
        <v>0.51</v>
      </c>
      <c r="J14" s="26">
        <v>0.62</v>
      </c>
      <c r="K14" s="26">
        <v>0.81</v>
      </c>
      <c r="L14" s="61"/>
      <c r="M14" s="61"/>
      <c r="N14" s="9"/>
      <c r="O14" s="61"/>
      <c r="P14" s="61"/>
      <c r="Q14" s="61"/>
    </row>
    <row r="15" spans="1:17" ht="15" customHeight="1">
      <c r="A15" s="78">
        <v>9</v>
      </c>
      <c r="B15" s="27">
        <v>29630</v>
      </c>
      <c r="C15" s="26">
        <v>6.89</v>
      </c>
      <c r="D15" s="28">
        <v>1297.56</v>
      </c>
      <c r="E15" s="26">
        <v>61.97</v>
      </c>
      <c r="F15" s="26">
        <v>43.84</v>
      </c>
      <c r="G15" s="26">
        <v>64.17</v>
      </c>
      <c r="H15" s="26">
        <v>34.58</v>
      </c>
      <c r="I15" s="26">
        <v>0.09</v>
      </c>
      <c r="J15" s="26">
        <v>0.9</v>
      </c>
      <c r="K15" s="26">
        <v>2.25</v>
      </c>
      <c r="L15" s="61"/>
      <c r="M15" s="61"/>
      <c r="N15" s="9"/>
      <c r="O15" s="61"/>
      <c r="P15" s="61"/>
      <c r="Q15" s="61"/>
    </row>
    <row r="16" spans="1:17" ht="15" customHeight="1">
      <c r="A16" s="78">
        <v>10</v>
      </c>
      <c r="B16" s="27">
        <v>17675</v>
      </c>
      <c r="C16" s="26">
        <v>4.1100000000000003</v>
      </c>
      <c r="D16" s="28">
        <v>1340.28</v>
      </c>
      <c r="E16" s="26">
        <v>61.83</v>
      </c>
      <c r="F16" s="26">
        <v>39.25</v>
      </c>
      <c r="G16" s="26">
        <v>53.83</v>
      </c>
      <c r="H16" s="26">
        <v>41.46</v>
      </c>
      <c r="I16" s="26">
        <v>0.16</v>
      </c>
      <c r="J16" s="26">
        <v>3.63</v>
      </c>
      <c r="K16" s="26">
        <v>13.91</v>
      </c>
      <c r="L16" s="61"/>
      <c r="M16" s="61"/>
      <c r="N16" s="9"/>
      <c r="O16" s="61"/>
      <c r="P16" s="61"/>
      <c r="Q16" s="61"/>
    </row>
    <row r="17" spans="1:17" ht="15" customHeight="1">
      <c r="A17" s="78">
        <v>11</v>
      </c>
      <c r="B17" s="27">
        <v>25500</v>
      </c>
      <c r="C17" s="26">
        <v>5.93</v>
      </c>
      <c r="D17" s="28">
        <v>1114.1300000000001</v>
      </c>
      <c r="E17" s="26">
        <v>62.66</v>
      </c>
      <c r="F17" s="26">
        <v>41.2</v>
      </c>
      <c r="G17" s="26">
        <v>62.29</v>
      </c>
      <c r="H17" s="26">
        <v>31.47</v>
      </c>
      <c r="I17" s="26">
        <v>3.24</v>
      </c>
      <c r="J17" s="26">
        <v>2.72</v>
      </c>
      <c r="K17" s="26">
        <v>4.29</v>
      </c>
      <c r="L17" s="61"/>
      <c r="M17" s="61"/>
      <c r="N17" s="9"/>
      <c r="O17" s="61"/>
      <c r="P17" s="61"/>
      <c r="Q17" s="61"/>
    </row>
    <row r="18" spans="1:17" ht="15" customHeight="1">
      <c r="A18" s="78">
        <v>12</v>
      </c>
      <c r="B18" s="27">
        <v>15041</v>
      </c>
      <c r="C18" s="26">
        <v>3.5</v>
      </c>
      <c r="D18" s="28">
        <v>1066.46</v>
      </c>
      <c r="E18" s="26">
        <v>61.93</v>
      </c>
      <c r="F18" s="26">
        <v>40.6</v>
      </c>
      <c r="G18" s="26">
        <v>67.19</v>
      </c>
      <c r="H18" s="26">
        <v>29.58</v>
      </c>
      <c r="I18" s="26">
        <v>0.9</v>
      </c>
      <c r="J18" s="26">
        <v>1.57</v>
      </c>
      <c r="K18" s="26">
        <v>4.72</v>
      </c>
      <c r="L18" s="61"/>
      <c r="M18" s="61"/>
      <c r="N18" s="9"/>
      <c r="O18" s="61"/>
      <c r="P18" s="61"/>
      <c r="Q18" s="61"/>
    </row>
    <row r="19" spans="1:17" ht="15" customHeight="1">
      <c r="A19" s="78">
        <v>13</v>
      </c>
      <c r="B19" s="27">
        <v>16990</v>
      </c>
      <c r="C19" s="26">
        <v>3.95</v>
      </c>
      <c r="D19" s="28">
        <v>1475.42</v>
      </c>
      <c r="E19" s="26">
        <v>59.36</v>
      </c>
      <c r="F19" s="26">
        <v>43.1</v>
      </c>
      <c r="G19" s="26">
        <v>41.38</v>
      </c>
      <c r="H19" s="26">
        <v>52.22</v>
      </c>
      <c r="I19" s="26">
        <v>4.97</v>
      </c>
      <c r="J19" s="26">
        <v>1.1499999999999999</v>
      </c>
      <c r="K19" s="26">
        <v>3.05</v>
      </c>
      <c r="L19" s="61"/>
      <c r="M19" s="61"/>
      <c r="N19" s="9"/>
      <c r="O19" s="61"/>
      <c r="P19" s="61"/>
      <c r="Q19" s="61"/>
    </row>
    <row r="20" spans="1:17" ht="15" customHeight="1">
      <c r="A20" s="78">
        <v>14</v>
      </c>
      <c r="B20" s="27">
        <v>39895</v>
      </c>
      <c r="C20" s="26">
        <v>9.27</v>
      </c>
      <c r="D20" s="28">
        <v>1514.62</v>
      </c>
      <c r="E20" s="26">
        <v>59.46</v>
      </c>
      <c r="F20" s="26">
        <v>53.04</v>
      </c>
      <c r="G20" s="26">
        <v>66.92</v>
      </c>
      <c r="H20" s="26">
        <v>30.08</v>
      </c>
      <c r="I20" s="26">
        <v>0.33</v>
      </c>
      <c r="J20" s="26">
        <v>2.2000000000000002</v>
      </c>
      <c r="K20" s="26">
        <v>44.67</v>
      </c>
      <c r="L20" s="61"/>
      <c r="M20" s="61"/>
      <c r="N20" s="9"/>
      <c r="O20" s="61"/>
      <c r="P20" s="61"/>
      <c r="Q20" s="61"/>
    </row>
    <row r="21" spans="1:17" ht="15" customHeight="1">
      <c r="A21" s="78">
        <v>15</v>
      </c>
      <c r="B21" s="27">
        <v>21144</v>
      </c>
      <c r="C21" s="26">
        <v>4.91</v>
      </c>
      <c r="D21" s="28">
        <v>1039.74</v>
      </c>
      <c r="E21" s="26">
        <v>60.94</v>
      </c>
      <c r="F21" s="26">
        <v>52.06</v>
      </c>
      <c r="G21" s="26">
        <v>69.87</v>
      </c>
      <c r="H21" s="26">
        <v>11.76</v>
      </c>
      <c r="I21" s="26">
        <v>12.8</v>
      </c>
      <c r="J21" s="26">
        <v>5.16</v>
      </c>
      <c r="K21" s="26">
        <v>29.62</v>
      </c>
      <c r="L21" s="61"/>
      <c r="M21" s="61"/>
      <c r="N21" s="9"/>
      <c r="O21" s="61"/>
      <c r="P21" s="61"/>
      <c r="Q21" s="61"/>
    </row>
    <row r="22" spans="1:17" ht="15" customHeight="1">
      <c r="A22" s="78">
        <v>16</v>
      </c>
      <c r="B22" s="27">
        <v>12080</v>
      </c>
      <c r="C22" s="26">
        <v>2.81</v>
      </c>
      <c r="D22" s="28">
        <v>840.83</v>
      </c>
      <c r="E22" s="26">
        <v>61.26</v>
      </c>
      <c r="F22" s="26">
        <v>43.65</v>
      </c>
      <c r="G22" s="26">
        <v>76.41</v>
      </c>
      <c r="H22" s="26">
        <v>9.09</v>
      </c>
      <c r="I22" s="26">
        <v>4.3</v>
      </c>
      <c r="J22" s="26">
        <v>9.9600000000000009</v>
      </c>
      <c r="K22" s="26">
        <v>10.87</v>
      </c>
      <c r="L22" s="61"/>
      <c r="M22" s="61"/>
      <c r="N22" s="9"/>
      <c r="O22" s="61"/>
      <c r="P22" s="61"/>
      <c r="Q22" s="61"/>
    </row>
    <row r="23" spans="1:17" ht="15" customHeight="1">
      <c r="A23" s="78">
        <v>17</v>
      </c>
      <c r="B23" s="27">
        <v>23001</v>
      </c>
      <c r="C23" s="26">
        <v>5.35</v>
      </c>
      <c r="D23" s="28">
        <v>1393.26</v>
      </c>
      <c r="E23" s="26">
        <v>61.45</v>
      </c>
      <c r="F23" s="26">
        <v>49.99</v>
      </c>
      <c r="G23" s="26">
        <v>50.79</v>
      </c>
      <c r="H23" s="26">
        <v>15.3</v>
      </c>
      <c r="I23" s="26">
        <v>0.93</v>
      </c>
      <c r="J23" s="26">
        <v>31.79</v>
      </c>
      <c r="K23" s="26">
        <v>23.65</v>
      </c>
      <c r="L23" s="61"/>
      <c r="M23" s="61"/>
      <c r="N23" s="9"/>
      <c r="O23" s="61"/>
      <c r="P23" s="61"/>
      <c r="Q23" s="61"/>
    </row>
    <row r="24" spans="1:17" ht="15" customHeight="1">
      <c r="A24" s="78">
        <v>18</v>
      </c>
      <c r="B24" s="27">
        <v>37333</v>
      </c>
      <c r="C24" s="26">
        <v>8.68</v>
      </c>
      <c r="D24" s="28">
        <v>1542.69</v>
      </c>
      <c r="E24" s="26">
        <v>61</v>
      </c>
      <c r="F24" s="26">
        <v>49.07</v>
      </c>
      <c r="G24" s="26">
        <v>70.16</v>
      </c>
      <c r="H24" s="26">
        <v>15.39</v>
      </c>
      <c r="I24" s="26">
        <v>0.5</v>
      </c>
      <c r="J24" s="26">
        <v>13.32</v>
      </c>
      <c r="K24" s="26">
        <v>47.67</v>
      </c>
      <c r="L24" s="61"/>
      <c r="M24" s="61"/>
      <c r="N24" s="9"/>
      <c r="O24" s="61"/>
      <c r="P24" s="61"/>
      <c r="Q24" s="61"/>
    </row>
    <row r="25" spans="1:17" ht="15" customHeight="1">
      <c r="A25" s="78" t="s">
        <v>67</v>
      </c>
      <c r="B25" s="28">
        <v>32</v>
      </c>
      <c r="C25" s="26">
        <v>0.01</v>
      </c>
      <c r="D25" s="26" t="s">
        <v>265</v>
      </c>
      <c r="E25" s="26">
        <v>47.81</v>
      </c>
      <c r="F25" s="26">
        <v>0</v>
      </c>
      <c r="G25" s="26">
        <v>3.13</v>
      </c>
      <c r="H25" s="26">
        <v>0</v>
      </c>
      <c r="I25" s="26">
        <v>3.13</v>
      </c>
      <c r="J25" s="26">
        <v>12.5</v>
      </c>
      <c r="K25" s="26">
        <v>0</v>
      </c>
      <c r="L25" s="61"/>
      <c r="M25" s="61"/>
      <c r="N25" s="61"/>
      <c r="O25" s="61"/>
      <c r="P25" s="61"/>
      <c r="Q25" s="61"/>
    </row>
    <row r="26" spans="1:17" ht="15" customHeight="1">
      <c r="A26" s="78" t="s">
        <v>10</v>
      </c>
      <c r="B26" s="27">
        <v>430273</v>
      </c>
      <c r="C26" s="26">
        <v>100</v>
      </c>
      <c r="D26" s="28">
        <v>1328.78</v>
      </c>
      <c r="E26" s="26">
        <v>61.23</v>
      </c>
      <c r="F26" s="26">
        <v>44.16</v>
      </c>
      <c r="G26" s="26">
        <v>55.84</v>
      </c>
      <c r="H26" s="26">
        <v>36.78</v>
      </c>
      <c r="I26" s="26">
        <v>1.46</v>
      </c>
      <c r="J26" s="26">
        <v>5.26</v>
      </c>
      <c r="K26" s="26">
        <v>17.059999999999999</v>
      </c>
      <c r="L26" s="61"/>
      <c r="M26" s="61"/>
      <c r="N26" s="61"/>
      <c r="O26" s="61"/>
      <c r="P26" s="61"/>
      <c r="Q26" s="61"/>
    </row>
    <row r="27" spans="1:17" ht="15" customHeight="1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9"/>
      <c r="M27" s="61"/>
      <c r="N27" s="61"/>
      <c r="O27" s="61"/>
      <c r="P27" s="61"/>
      <c r="Q27" s="61"/>
    </row>
    <row r="28" spans="1:17" ht="15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61"/>
      <c r="M28" s="61"/>
      <c r="N28" s="61"/>
      <c r="O28" s="61"/>
      <c r="P28" s="61"/>
      <c r="Q28" s="61"/>
    </row>
    <row r="29" spans="1:17" ht="15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61"/>
      <c r="M29" s="61"/>
      <c r="N29" s="61"/>
      <c r="O29" s="61"/>
      <c r="P29" s="61"/>
      <c r="Q29" s="61"/>
    </row>
    <row r="30" spans="1:17" ht="15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61"/>
      <c r="M30" s="61"/>
      <c r="N30" s="61"/>
      <c r="O30" s="61"/>
      <c r="P30" s="61"/>
      <c r="Q30" s="61"/>
    </row>
    <row r="31" spans="1:17" ht="15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61"/>
      <c r="M31" s="61"/>
      <c r="N31" s="61"/>
      <c r="O31" s="61"/>
      <c r="P31" s="61"/>
      <c r="Q31" s="61"/>
    </row>
    <row r="32" spans="1:17" ht="15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61"/>
      <c r="M32" s="61"/>
      <c r="N32" s="61"/>
      <c r="O32" s="61"/>
      <c r="P32" s="61"/>
      <c r="Q32" s="61"/>
    </row>
    <row r="33" spans="1:17" ht="15" customHeight="1">
      <c r="L33" s="61"/>
      <c r="M33" s="61"/>
      <c r="N33" s="61"/>
      <c r="O33" s="61"/>
      <c r="P33" s="61"/>
      <c r="Q33" s="61"/>
    </row>
    <row r="36" spans="1:17" ht="15" customHeight="1">
      <c r="A36" s="78"/>
      <c r="B36" s="29"/>
      <c r="C36" s="61"/>
      <c r="D36" s="61"/>
      <c r="E36" s="61"/>
      <c r="F36" s="61"/>
      <c r="G36" s="61"/>
      <c r="H36" s="61"/>
      <c r="I36" s="61"/>
      <c r="J36" s="61"/>
      <c r="K36" s="61"/>
    </row>
  </sheetData>
  <pageMargins left="1" right="3.1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zoomScaleNormal="100" workbookViewId="0"/>
  </sheetViews>
  <sheetFormatPr defaultRowHeight="15" customHeight="1"/>
  <cols>
    <col min="1" max="1" width="9.28515625" style="2" customWidth="1"/>
    <col min="2" max="2" width="8.42578125" style="3" customWidth="1"/>
    <col min="3" max="3" width="6.42578125" style="3" customWidth="1"/>
    <col min="4" max="4" width="8.85546875" style="3" customWidth="1"/>
    <col min="5" max="5" width="8.140625" style="3" customWidth="1"/>
    <col min="6" max="6" width="10.85546875" style="3" customWidth="1"/>
    <col min="7" max="7" width="7.42578125" style="3" customWidth="1"/>
    <col min="8" max="10" width="5.85546875" style="3" customWidth="1"/>
    <col min="11" max="11" width="7.85546875" style="3" customWidth="1"/>
    <col min="12" max="12" width="7.42578125" style="2" bestFit="1" customWidth="1"/>
    <col min="13" max="255" width="9.140625" style="2"/>
    <col min="256" max="256" width="27.28515625" style="2" bestFit="1" customWidth="1"/>
    <col min="257" max="257" width="9.28515625" style="2" customWidth="1"/>
    <col min="258" max="258" width="8.42578125" style="2" customWidth="1"/>
    <col min="259" max="259" width="6.42578125" style="2" customWidth="1"/>
    <col min="260" max="260" width="8.85546875" style="2" customWidth="1"/>
    <col min="261" max="261" width="8.140625" style="2" customWidth="1"/>
    <col min="262" max="262" width="10.85546875" style="2" customWidth="1"/>
    <col min="263" max="263" width="7.42578125" style="2" customWidth="1"/>
    <col min="264" max="266" width="5.85546875" style="2" customWidth="1"/>
    <col min="267" max="267" width="7.85546875" style="2" customWidth="1"/>
    <col min="268" max="268" width="7.42578125" style="2" bestFit="1" customWidth="1"/>
    <col min="269" max="511" width="9.140625" style="2"/>
    <col min="512" max="512" width="27.28515625" style="2" bestFit="1" customWidth="1"/>
    <col min="513" max="513" width="9.28515625" style="2" customWidth="1"/>
    <col min="514" max="514" width="8.42578125" style="2" customWidth="1"/>
    <col min="515" max="515" width="6.42578125" style="2" customWidth="1"/>
    <col min="516" max="516" width="8.85546875" style="2" customWidth="1"/>
    <col min="517" max="517" width="8.140625" style="2" customWidth="1"/>
    <col min="518" max="518" width="10.85546875" style="2" customWidth="1"/>
    <col min="519" max="519" width="7.42578125" style="2" customWidth="1"/>
    <col min="520" max="522" width="5.85546875" style="2" customWidth="1"/>
    <col min="523" max="523" width="7.85546875" style="2" customWidth="1"/>
    <col min="524" max="524" width="7.42578125" style="2" bestFit="1" customWidth="1"/>
    <col min="525" max="767" width="9.140625" style="2"/>
    <col min="768" max="768" width="27.28515625" style="2" bestFit="1" customWidth="1"/>
    <col min="769" max="769" width="9.28515625" style="2" customWidth="1"/>
    <col min="770" max="770" width="8.42578125" style="2" customWidth="1"/>
    <col min="771" max="771" width="6.42578125" style="2" customWidth="1"/>
    <col min="772" max="772" width="8.85546875" style="2" customWidth="1"/>
    <col min="773" max="773" width="8.140625" style="2" customWidth="1"/>
    <col min="774" max="774" width="10.85546875" style="2" customWidth="1"/>
    <col min="775" max="775" width="7.42578125" style="2" customWidth="1"/>
    <col min="776" max="778" width="5.85546875" style="2" customWidth="1"/>
    <col min="779" max="779" width="7.85546875" style="2" customWidth="1"/>
    <col min="780" max="780" width="7.42578125" style="2" bestFit="1" customWidth="1"/>
    <col min="781" max="1023" width="9.140625" style="2"/>
    <col min="1024" max="1024" width="27.28515625" style="2" bestFit="1" customWidth="1"/>
    <col min="1025" max="1025" width="9.28515625" style="2" customWidth="1"/>
    <col min="1026" max="1026" width="8.42578125" style="2" customWidth="1"/>
    <col min="1027" max="1027" width="6.42578125" style="2" customWidth="1"/>
    <col min="1028" max="1028" width="8.85546875" style="2" customWidth="1"/>
    <col min="1029" max="1029" width="8.140625" style="2" customWidth="1"/>
    <col min="1030" max="1030" width="10.85546875" style="2" customWidth="1"/>
    <col min="1031" max="1031" width="7.42578125" style="2" customWidth="1"/>
    <col min="1032" max="1034" width="5.85546875" style="2" customWidth="1"/>
    <col min="1035" max="1035" width="7.85546875" style="2" customWidth="1"/>
    <col min="1036" max="1036" width="7.42578125" style="2" bestFit="1" customWidth="1"/>
    <col min="1037" max="1279" width="9.140625" style="2"/>
    <col min="1280" max="1280" width="27.28515625" style="2" bestFit="1" customWidth="1"/>
    <col min="1281" max="1281" width="9.28515625" style="2" customWidth="1"/>
    <col min="1282" max="1282" width="8.42578125" style="2" customWidth="1"/>
    <col min="1283" max="1283" width="6.42578125" style="2" customWidth="1"/>
    <col min="1284" max="1284" width="8.85546875" style="2" customWidth="1"/>
    <col min="1285" max="1285" width="8.140625" style="2" customWidth="1"/>
    <col min="1286" max="1286" width="10.85546875" style="2" customWidth="1"/>
    <col min="1287" max="1287" width="7.42578125" style="2" customWidth="1"/>
    <col min="1288" max="1290" width="5.85546875" style="2" customWidth="1"/>
    <col min="1291" max="1291" width="7.85546875" style="2" customWidth="1"/>
    <col min="1292" max="1292" width="7.42578125" style="2" bestFit="1" customWidth="1"/>
    <col min="1293" max="1535" width="9.140625" style="2"/>
    <col min="1536" max="1536" width="27.28515625" style="2" bestFit="1" customWidth="1"/>
    <col min="1537" max="1537" width="9.28515625" style="2" customWidth="1"/>
    <col min="1538" max="1538" width="8.42578125" style="2" customWidth="1"/>
    <col min="1539" max="1539" width="6.42578125" style="2" customWidth="1"/>
    <col min="1540" max="1540" width="8.85546875" style="2" customWidth="1"/>
    <col min="1541" max="1541" width="8.140625" style="2" customWidth="1"/>
    <col min="1542" max="1542" width="10.85546875" style="2" customWidth="1"/>
    <col min="1543" max="1543" width="7.42578125" style="2" customWidth="1"/>
    <col min="1544" max="1546" width="5.85546875" style="2" customWidth="1"/>
    <col min="1547" max="1547" width="7.85546875" style="2" customWidth="1"/>
    <col min="1548" max="1548" width="7.42578125" style="2" bestFit="1" customWidth="1"/>
    <col min="1549" max="1791" width="9.140625" style="2"/>
    <col min="1792" max="1792" width="27.28515625" style="2" bestFit="1" customWidth="1"/>
    <col min="1793" max="1793" width="9.28515625" style="2" customWidth="1"/>
    <col min="1794" max="1794" width="8.42578125" style="2" customWidth="1"/>
    <col min="1795" max="1795" width="6.42578125" style="2" customWidth="1"/>
    <col min="1796" max="1796" width="8.85546875" style="2" customWidth="1"/>
    <col min="1797" max="1797" width="8.140625" style="2" customWidth="1"/>
    <col min="1798" max="1798" width="10.85546875" style="2" customWidth="1"/>
    <col min="1799" max="1799" width="7.42578125" style="2" customWidth="1"/>
    <col min="1800" max="1802" width="5.85546875" style="2" customWidth="1"/>
    <col min="1803" max="1803" width="7.85546875" style="2" customWidth="1"/>
    <col min="1804" max="1804" width="7.42578125" style="2" bestFit="1" customWidth="1"/>
    <col min="1805" max="2047" width="9.140625" style="2"/>
    <col min="2048" max="2048" width="27.28515625" style="2" bestFit="1" customWidth="1"/>
    <col min="2049" max="2049" width="9.28515625" style="2" customWidth="1"/>
    <col min="2050" max="2050" width="8.42578125" style="2" customWidth="1"/>
    <col min="2051" max="2051" width="6.42578125" style="2" customWidth="1"/>
    <col min="2052" max="2052" width="8.85546875" style="2" customWidth="1"/>
    <col min="2053" max="2053" width="8.140625" style="2" customWidth="1"/>
    <col min="2054" max="2054" width="10.85546875" style="2" customWidth="1"/>
    <col min="2055" max="2055" width="7.42578125" style="2" customWidth="1"/>
    <col min="2056" max="2058" width="5.85546875" style="2" customWidth="1"/>
    <col min="2059" max="2059" width="7.85546875" style="2" customWidth="1"/>
    <col min="2060" max="2060" width="7.42578125" style="2" bestFit="1" customWidth="1"/>
    <col min="2061" max="2303" width="9.140625" style="2"/>
    <col min="2304" max="2304" width="27.28515625" style="2" bestFit="1" customWidth="1"/>
    <col min="2305" max="2305" width="9.28515625" style="2" customWidth="1"/>
    <col min="2306" max="2306" width="8.42578125" style="2" customWidth="1"/>
    <col min="2307" max="2307" width="6.42578125" style="2" customWidth="1"/>
    <col min="2308" max="2308" width="8.85546875" style="2" customWidth="1"/>
    <col min="2309" max="2309" width="8.140625" style="2" customWidth="1"/>
    <col min="2310" max="2310" width="10.85546875" style="2" customWidth="1"/>
    <col min="2311" max="2311" width="7.42578125" style="2" customWidth="1"/>
    <col min="2312" max="2314" width="5.85546875" style="2" customWidth="1"/>
    <col min="2315" max="2315" width="7.85546875" style="2" customWidth="1"/>
    <col min="2316" max="2316" width="7.42578125" style="2" bestFit="1" customWidth="1"/>
    <col min="2317" max="2559" width="9.140625" style="2"/>
    <col min="2560" max="2560" width="27.28515625" style="2" bestFit="1" customWidth="1"/>
    <col min="2561" max="2561" width="9.28515625" style="2" customWidth="1"/>
    <col min="2562" max="2562" width="8.42578125" style="2" customWidth="1"/>
    <col min="2563" max="2563" width="6.42578125" style="2" customWidth="1"/>
    <col min="2564" max="2564" width="8.85546875" style="2" customWidth="1"/>
    <col min="2565" max="2565" width="8.140625" style="2" customWidth="1"/>
    <col min="2566" max="2566" width="10.85546875" style="2" customWidth="1"/>
    <col min="2567" max="2567" width="7.42578125" style="2" customWidth="1"/>
    <col min="2568" max="2570" width="5.85546875" style="2" customWidth="1"/>
    <col min="2571" max="2571" width="7.85546875" style="2" customWidth="1"/>
    <col min="2572" max="2572" width="7.42578125" style="2" bestFit="1" customWidth="1"/>
    <col min="2573" max="2815" width="9.140625" style="2"/>
    <col min="2816" max="2816" width="27.28515625" style="2" bestFit="1" customWidth="1"/>
    <col min="2817" max="2817" width="9.28515625" style="2" customWidth="1"/>
    <col min="2818" max="2818" width="8.42578125" style="2" customWidth="1"/>
    <col min="2819" max="2819" width="6.42578125" style="2" customWidth="1"/>
    <col min="2820" max="2820" width="8.85546875" style="2" customWidth="1"/>
    <col min="2821" max="2821" width="8.140625" style="2" customWidth="1"/>
    <col min="2822" max="2822" width="10.85546875" style="2" customWidth="1"/>
    <col min="2823" max="2823" width="7.42578125" style="2" customWidth="1"/>
    <col min="2824" max="2826" width="5.85546875" style="2" customWidth="1"/>
    <col min="2827" max="2827" width="7.85546875" style="2" customWidth="1"/>
    <col min="2828" max="2828" width="7.42578125" style="2" bestFit="1" customWidth="1"/>
    <col min="2829" max="3071" width="9.140625" style="2"/>
    <col min="3072" max="3072" width="27.28515625" style="2" bestFit="1" customWidth="1"/>
    <col min="3073" max="3073" width="9.28515625" style="2" customWidth="1"/>
    <col min="3074" max="3074" width="8.42578125" style="2" customWidth="1"/>
    <col min="3075" max="3075" width="6.42578125" style="2" customWidth="1"/>
    <col min="3076" max="3076" width="8.85546875" style="2" customWidth="1"/>
    <col min="3077" max="3077" width="8.140625" style="2" customWidth="1"/>
    <col min="3078" max="3078" width="10.85546875" style="2" customWidth="1"/>
    <col min="3079" max="3079" width="7.42578125" style="2" customWidth="1"/>
    <col min="3080" max="3082" width="5.85546875" style="2" customWidth="1"/>
    <col min="3083" max="3083" width="7.85546875" style="2" customWidth="1"/>
    <col min="3084" max="3084" width="7.42578125" style="2" bestFit="1" customWidth="1"/>
    <col min="3085" max="3327" width="9.140625" style="2"/>
    <col min="3328" max="3328" width="27.28515625" style="2" bestFit="1" customWidth="1"/>
    <col min="3329" max="3329" width="9.28515625" style="2" customWidth="1"/>
    <col min="3330" max="3330" width="8.42578125" style="2" customWidth="1"/>
    <col min="3331" max="3331" width="6.42578125" style="2" customWidth="1"/>
    <col min="3332" max="3332" width="8.85546875" style="2" customWidth="1"/>
    <col min="3333" max="3333" width="8.140625" style="2" customWidth="1"/>
    <col min="3334" max="3334" width="10.85546875" style="2" customWidth="1"/>
    <col min="3335" max="3335" width="7.42578125" style="2" customWidth="1"/>
    <col min="3336" max="3338" width="5.85546875" style="2" customWidth="1"/>
    <col min="3339" max="3339" width="7.85546875" style="2" customWidth="1"/>
    <col min="3340" max="3340" width="7.42578125" style="2" bestFit="1" customWidth="1"/>
    <col min="3341" max="3583" width="9.140625" style="2"/>
    <col min="3584" max="3584" width="27.28515625" style="2" bestFit="1" customWidth="1"/>
    <col min="3585" max="3585" width="9.28515625" style="2" customWidth="1"/>
    <col min="3586" max="3586" width="8.42578125" style="2" customWidth="1"/>
    <col min="3587" max="3587" width="6.42578125" style="2" customWidth="1"/>
    <col min="3588" max="3588" width="8.85546875" style="2" customWidth="1"/>
    <col min="3589" max="3589" width="8.140625" style="2" customWidth="1"/>
    <col min="3590" max="3590" width="10.85546875" style="2" customWidth="1"/>
    <col min="3591" max="3591" width="7.42578125" style="2" customWidth="1"/>
    <col min="3592" max="3594" width="5.85546875" style="2" customWidth="1"/>
    <col min="3595" max="3595" width="7.85546875" style="2" customWidth="1"/>
    <col min="3596" max="3596" width="7.42578125" style="2" bestFit="1" customWidth="1"/>
    <col min="3597" max="3839" width="9.140625" style="2"/>
    <col min="3840" max="3840" width="27.28515625" style="2" bestFit="1" customWidth="1"/>
    <col min="3841" max="3841" width="9.28515625" style="2" customWidth="1"/>
    <col min="3842" max="3842" width="8.42578125" style="2" customWidth="1"/>
    <col min="3843" max="3843" width="6.42578125" style="2" customWidth="1"/>
    <col min="3844" max="3844" width="8.85546875" style="2" customWidth="1"/>
    <col min="3845" max="3845" width="8.140625" style="2" customWidth="1"/>
    <col min="3846" max="3846" width="10.85546875" style="2" customWidth="1"/>
    <col min="3847" max="3847" width="7.42578125" style="2" customWidth="1"/>
    <col min="3848" max="3850" width="5.85546875" style="2" customWidth="1"/>
    <col min="3851" max="3851" width="7.85546875" style="2" customWidth="1"/>
    <col min="3852" max="3852" width="7.42578125" style="2" bestFit="1" customWidth="1"/>
    <col min="3853" max="4095" width="9.140625" style="2"/>
    <col min="4096" max="4096" width="27.28515625" style="2" bestFit="1" customWidth="1"/>
    <col min="4097" max="4097" width="9.28515625" style="2" customWidth="1"/>
    <col min="4098" max="4098" width="8.42578125" style="2" customWidth="1"/>
    <col min="4099" max="4099" width="6.42578125" style="2" customWidth="1"/>
    <col min="4100" max="4100" width="8.85546875" style="2" customWidth="1"/>
    <col min="4101" max="4101" width="8.140625" style="2" customWidth="1"/>
    <col min="4102" max="4102" width="10.85546875" style="2" customWidth="1"/>
    <col min="4103" max="4103" width="7.42578125" style="2" customWidth="1"/>
    <col min="4104" max="4106" width="5.85546875" style="2" customWidth="1"/>
    <col min="4107" max="4107" width="7.85546875" style="2" customWidth="1"/>
    <col min="4108" max="4108" width="7.42578125" style="2" bestFit="1" customWidth="1"/>
    <col min="4109" max="4351" width="9.140625" style="2"/>
    <col min="4352" max="4352" width="27.28515625" style="2" bestFit="1" customWidth="1"/>
    <col min="4353" max="4353" width="9.28515625" style="2" customWidth="1"/>
    <col min="4354" max="4354" width="8.42578125" style="2" customWidth="1"/>
    <col min="4355" max="4355" width="6.42578125" style="2" customWidth="1"/>
    <col min="4356" max="4356" width="8.85546875" style="2" customWidth="1"/>
    <col min="4357" max="4357" width="8.140625" style="2" customWidth="1"/>
    <col min="4358" max="4358" width="10.85546875" style="2" customWidth="1"/>
    <col min="4359" max="4359" width="7.42578125" style="2" customWidth="1"/>
    <col min="4360" max="4362" width="5.85546875" style="2" customWidth="1"/>
    <col min="4363" max="4363" width="7.85546875" style="2" customWidth="1"/>
    <col min="4364" max="4364" width="7.42578125" style="2" bestFit="1" customWidth="1"/>
    <col min="4365" max="4607" width="9.140625" style="2"/>
    <col min="4608" max="4608" width="27.28515625" style="2" bestFit="1" customWidth="1"/>
    <col min="4609" max="4609" width="9.28515625" style="2" customWidth="1"/>
    <col min="4610" max="4610" width="8.42578125" style="2" customWidth="1"/>
    <col min="4611" max="4611" width="6.42578125" style="2" customWidth="1"/>
    <col min="4612" max="4612" width="8.85546875" style="2" customWidth="1"/>
    <col min="4613" max="4613" width="8.140625" style="2" customWidth="1"/>
    <col min="4614" max="4614" width="10.85546875" style="2" customWidth="1"/>
    <col min="4615" max="4615" width="7.42578125" style="2" customWidth="1"/>
    <col min="4616" max="4618" width="5.85546875" style="2" customWidth="1"/>
    <col min="4619" max="4619" width="7.85546875" style="2" customWidth="1"/>
    <col min="4620" max="4620" width="7.42578125" style="2" bestFit="1" customWidth="1"/>
    <col min="4621" max="4863" width="9.140625" style="2"/>
    <col min="4864" max="4864" width="27.28515625" style="2" bestFit="1" customWidth="1"/>
    <col min="4865" max="4865" width="9.28515625" style="2" customWidth="1"/>
    <col min="4866" max="4866" width="8.42578125" style="2" customWidth="1"/>
    <col min="4867" max="4867" width="6.42578125" style="2" customWidth="1"/>
    <col min="4868" max="4868" width="8.85546875" style="2" customWidth="1"/>
    <col min="4869" max="4869" width="8.140625" style="2" customWidth="1"/>
    <col min="4870" max="4870" width="10.85546875" style="2" customWidth="1"/>
    <col min="4871" max="4871" width="7.42578125" style="2" customWidth="1"/>
    <col min="4872" max="4874" width="5.85546875" style="2" customWidth="1"/>
    <col min="4875" max="4875" width="7.85546875" style="2" customWidth="1"/>
    <col min="4876" max="4876" width="7.42578125" style="2" bestFit="1" customWidth="1"/>
    <col min="4877" max="5119" width="9.140625" style="2"/>
    <col min="5120" max="5120" width="27.28515625" style="2" bestFit="1" customWidth="1"/>
    <col min="5121" max="5121" width="9.28515625" style="2" customWidth="1"/>
    <col min="5122" max="5122" width="8.42578125" style="2" customWidth="1"/>
    <col min="5123" max="5123" width="6.42578125" style="2" customWidth="1"/>
    <col min="5124" max="5124" width="8.85546875" style="2" customWidth="1"/>
    <col min="5125" max="5125" width="8.140625" style="2" customWidth="1"/>
    <col min="5126" max="5126" width="10.85546875" style="2" customWidth="1"/>
    <col min="5127" max="5127" width="7.42578125" style="2" customWidth="1"/>
    <col min="5128" max="5130" width="5.85546875" style="2" customWidth="1"/>
    <col min="5131" max="5131" width="7.85546875" style="2" customWidth="1"/>
    <col min="5132" max="5132" width="7.42578125" style="2" bestFit="1" customWidth="1"/>
    <col min="5133" max="5375" width="9.140625" style="2"/>
    <col min="5376" max="5376" width="27.28515625" style="2" bestFit="1" customWidth="1"/>
    <col min="5377" max="5377" width="9.28515625" style="2" customWidth="1"/>
    <col min="5378" max="5378" width="8.42578125" style="2" customWidth="1"/>
    <col min="5379" max="5379" width="6.42578125" style="2" customWidth="1"/>
    <col min="5380" max="5380" width="8.85546875" style="2" customWidth="1"/>
    <col min="5381" max="5381" width="8.140625" style="2" customWidth="1"/>
    <col min="5382" max="5382" width="10.85546875" style="2" customWidth="1"/>
    <col min="5383" max="5383" width="7.42578125" style="2" customWidth="1"/>
    <col min="5384" max="5386" width="5.85546875" style="2" customWidth="1"/>
    <col min="5387" max="5387" width="7.85546875" style="2" customWidth="1"/>
    <col min="5388" max="5388" width="7.42578125" style="2" bestFit="1" customWidth="1"/>
    <col min="5389" max="5631" width="9.140625" style="2"/>
    <col min="5632" max="5632" width="27.28515625" style="2" bestFit="1" customWidth="1"/>
    <col min="5633" max="5633" width="9.28515625" style="2" customWidth="1"/>
    <col min="5634" max="5634" width="8.42578125" style="2" customWidth="1"/>
    <col min="5635" max="5635" width="6.42578125" style="2" customWidth="1"/>
    <col min="5636" max="5636" width="8.85546875" style="2" customWidth="1"/>
    <col min="5637" max="5637" width="8.140625" style="2" customWidth="1"/>
    <col min="5638" max="5638" width="10.85546875" style="2" customWidth="1"/>
    <col min="5639" max="5639" width="7.42578125" style="2" customWidth="1"/>
    <col min="5640" max="5642" width="5.85546875" style="2" customWidth="1"/>
    <col min="5643" max="5643" width="7.85546875" style="2" customWidth="1"/>
    <col min="5644" max="5644" width="7.42578125" style="2" bestFit="1" customWidth="1"/>
    <col min="5645" max="5887" width="9.140625" style="2"/>
    <col min="5888" max="5888" width="27.28515625" style="2" bestFit="1" customWidth="1"/>
    <col min="5889" max="5889" width="9.28515625" style="2" customWidth="1"/>
    <col min="5890" max="5890" width="8.42578125" style="2" customWidth="1"/>
    <col min="5891" max="5891" width="6.42578125" style="2" customWidth="1"/>
    <col min="5892" max="5892" width="8.85546875" style="2" customWidth="1"/>
    <col min="5893" max="5893" width="8.140625" style="2" customWidth="1"/>
    <col min="5894" max="5894" width="10.85546875" style="2" customWidth="1"/>
    <col min="5895" max="5895" width="7.42578125" style="2" customWidth="1"/>
    <col min="5896" max="5898" width="5.85546875" style="2" customWidth="1"/>
    <col min="5899" max="5899" width="7.85546875" style="2" customWidth="1"/>
    <col min="5900" max="5900" width="7.42578125" style="2" bestFit="1" customWidth="1"/>
    <col min="5901" max="6143" width="9.140625" style="2"/>
    <col min="6144" max="6144" width="27.28515625" style="2" bestFit="1" customWidth="1"/>
    <col min="6145" max="6145" width="9.28515625" style="2" customWidth="1"/>
    <col min="6146" max="6146" width="8.42578125" style="2" customWidth="1"/>
    <col min="6147" max="6147" width="6.42578125" style="2" customWidth="1"/>
    <col min="6148" max="6148" width="8.85546875" style="2" customWidth="1"/>
    <col min="6149" max="6149" width="8.140625" style="2" customWidth="1"/>
    <col min="6150" max="6150" width="10.85546875" style="2" customWidth="1"/>
    <col min="6151" max="6151" width="7.42578125" style="2" customWidth="1"/>
    <col min="6152" max="6154" width="5.85546875" style="2" customWidth="1"/>
    <col min="6155" max="6155" width="7.85546875" style="2" customWidth="1"/>
    <col min="6156" max="6156" width="7.42578125" style="2" bestFit="1" customWidth="1"/>
    <col min="6157" max="6399" width="9.140625" style="2"/>
    <col min="6400" max="6400" width="27.28515625" style="2" bestFit="1" customWidth="1"/>
    <col min="6401" max="6401" width="9.28515625" style="2" customWidth="1"/>
    <col min="6402" max="6402" width="8.42578125" style="2" customWidth="1"/>
    <col min="6403" max="6403" width="6.42578125" style="2" customWidth="1"/>
    <col min="6404" max="6404" width="8.85546875" style="2" customWidth="1"/>
    <col min="6405" max="6405" width="8.140625" style="2" customWidth="1"/>
    <col min="6406" max="6406" width="10.85546875" style="2" customWidth="1"/>
    <col min="6407" max="6407" width="7.42578125" style="2" customWidth="1"/>
    <col min="6408" max="6410" width="5.85546875" style="2" customWidth="1"/>
    <col min="6411" max="6411" width="7.85546875" style="2" customWidth="1"/>
    <col min="6412" max="6412" width="7.42578125" style="2" bestFit="1" customWidth="1"/>
    <col min="6413" max="6655" width="9.140625" style="2"/>
    <col min="6656" max="6656" width="27.28515625" style="2" bestFit="1" customWidth="1"/>
    <col min="6657" max="6657" width="9.28515625" style="2" customWidth="1"/>
    <col min="6658" max="6658" width="8.42578125" style="2" customWidth="1"/>
    <col min="6659" max="6659" width="6.42578125" style="2" customWidth="1"/>
    <col min="6660" max="6660" width="8.85546875" style="2" customWidth="1"/>
    <col min="6661" max="6661" width="8.140625" style="2" customWidth="1"/>
    <col min="6662" max="6662" width="10.85546875" style="2" customWidth="1"/>
    <col min="6663" max="6663" width="7.42578125" style="2" customWidth="1"/>
    <col min="6664" max="6666" width="5.85546875" style="2" customWidth="1"/>
    <col min="6667" max="6667" width="7.85546875" style="2" customWidth="1"/>
    <col min="6668" max="6668" width="7.42578125" style="2" bestFit="1" customWidth="1"/>
    <col min="6669" max="6911" width="9.140625" style="2"/>
    <col min="6912" max="6912" width="27.28515625" style="2" bestFit="1" customWidth="1"/>
    <col min="6913" max="6913" width="9.28515625" style="2" customWidth="1"/>
    <col min="6914" max="6914" width="8.42578125" style="2" customWidth="1"/>
    <col min="6915" max="6915" width="6.42578125" style="2" customWidth="1"/>
    <col min="6916" max="6916" width="8.85546875" style="2" customWidth="1"/>
    <col min="6917" max="6917" width="8.140625" style="2" customWidth="1"/>
    <col min="6918" max="6918" width="10.85546875" style="2" customWidth="1"/>
    <col min="6919" max="6919" width="7.42578125" style="2" customWidth="1"/>
    <col min="6920" max="6922" width="5.85546875" style="2" customWidth="1"/>
    <col min="6923" max="6923" width="7.85546875" style="2" customWidth="1"/>
    <col min="6924" max="6924" width="7.42578125" style="2" bestFit="1" customWidth="1"/>
    <col min="6925" max="7167" width="9.140625" style="2"/>
    <col min="7168" max="7168" width="27.28515625" style="2" bestFit="1" customWidth="1"/>
    <col min="7169" max="7169" width="9.28515625" style="2" customWidth="1"/>
    <col min="7170" max="7170" width="8.42578125" style="2" customWidth="1"/>
    <col min="7171" max="7171" width="6.42578125" style="2" customWidth="1"/>
    <col min="7172" max="7172" width="8.85546875" style="2" customWidth="1"/>
    <col min="7173" max="7173" width="8.140625" style="2" customWidth="1"/>
    <col min="7174" max="7174" width="10.85546875" style="2" customWidth="1"/>
    <col min="7175" max="7175" width="7.42578125" style="2" customWidth="1"/>
    <col min="7176" max="7178" width="5.85546875" style="2" customWidth="1"/>
    <col min="7179" max="7179" width="7.85546875" style="2" customWidth="1"/>
    <col min="7180" max="7180" width="7.42578125" style="2" bestFit="1" customWidth="1"/>
    <col min="7181" max="7423" width="9.140625" style="2"/>
    <col min="7424" max="7424" width="27.28515625" style="2" bestFit="1" customWidth="1"/>
    <col min="7425" max="7425" width="9.28515625" style="2" customWidth="1"/>
    <col min="7426" max="7426" width="8.42578125" style="2" customWidth="1"/>
    <col min="7427" max="7427" width="6.42578125" style="2" customWidth="1"/>
    <col min="7428" max="7428" width="8.85546875" style="2" customWidth="1"/>
    <col min="7429" max="7429" width="8.140625" style="2" customWidth="1"/>
    <col min="7430" max="7430" width="10.85546875" style="2" customWidth="1"/>
    <col min="7431" max="7431" width="7.42578125" style="2" customWidth="1"/>
    <col min="7432" max="7434" width="5.85546875" style="2" customWidth="1"/>
    <col min="7435" max="7435" width="7.85546875" style="2" customWidth="1"/>
    <col min="7436" max="7436" width="7.42578125" style="2" bestFit="1" customWidth="1"/>
    <col min="7437" max="7679" width="9.140625" style="2"/>
    <col min="7680" max="7680" width="27.28515625" style="2" bestFit="1" customWidth="1"/>
    <col min="7681" max="7681" width="9.28515625" style="2" customWidth="1"/>
    <col min="7682" max="7682" width="8.42578125" style="2" customWidth="1"/>
    <col min="7683" max="7683" width="6.42578125" style="2" customWidth="1"/>
    <col min="7684" max="7684" width="8.85546875" style="2" customWidth="1"/>
    <col min="7685" max="7685" width="8.140625" style="2" customWidth="1"/>
    <col min="7686" max="7686" width="10.85546875" style="2" customWidth="1"/>
    <col min="7687" max="7687" width="7.42578125" style="2" customWidth="1"/>
    <col min="7688" max="7690" width="5.85546875" style="2" customWidth="1"/>
    <col min="7691" max="7691" width="7.85546875" style="2" customWidth="1"/>
    <col min="7692" max="7692" width="7.42578125" style="2" bestFit="1" customWidth="1"/>
    <col min="7693" max="7935" width="9.140625" style="2"/>
    <col min="7936" max="7936" width="27.28515625" style="2" bestFit="1" customWidth="1"/>
    <col min="7937" max="7937" width="9.28515625" style="2" customWidth="1"/>
    <col min="7938" max="7938" width="8.42578125" style="2" customWidth="1"/>
    <col min="7939" max="7939" width="6.42578125" style="2" customWidth="1"/>
    <col min="7940" max="7940" width="8.85546875" style="2" customWidth="1"/>
    <col min="7941" max="7941" width="8.140625" style="2" customWidth="1"/>
    <col min="7942" max="7942" width="10.85546875" style="2" customWidth="1"/>
    <col min="7943" max="7943" width="7.42578125" style="2" customWidth="1"/>
    <col min="7944" max="7946" width="5.85546875" style="2" customWidth="1"/>
    <col min="7947" max="7947" width="7.85546875" style="2" customWidth="1"/>
    <col min="7948" max="7948" width="7.42578125" style="2" bestFit="1" customWidth="1"/>
    <col min="7949" max="8191" width="9.140625" style="2"/>
    <col min="8192" max="8192" width="27.28515625" style="2" bestFit="1" customWidth="1"/>
    <col min="8193" max="8193" width="9.28515625" style="2" customWidth="1"/>
    <col min="8194" max="8194" width="8.42578125" style="2" customWidth="1"/>
    <col min="8195" max="8195" width="6.42578125" style="2" customWidth="1"/>
    <col min="8196" max="8196" width="8.85546875" style="2" customWidth="1"/>
    <col min="8197" max="8197" width="8.140625" style="2" customWidth="1"/>
    <col min="8198" max="8198" width="10.85546875" style="2" customWidth="1"/>
    <col min="8199" max="8199" width="7.42578125" style="2" customWidth="1"/>
    <col min="8200" max="8202" width="5.85546875" style="2" customWidth="1"/>
    <col min="8203" max="8203" width="7.85546875" style="2" customWidth="1"/>
    <col min="8204" max="8204" width="7.42578125" style="2" bestFit="1" customWidth="1"/>
    <col min="8205" max="8447" width="9.140625" style="2"/>
    <col min="8448" max="8448" width="27.28515625" style="2" bestFit="1" customWidth="1"/>
    <col min="8449" max="8449" width="9.28515625" style="2" customWidth="1"/>
    <col min="8450" max="8450" width="8.42578125" style="2" customWidth="1"/>
    <col min="8451" max="8451" width="6.42578125" style="2" customWidth="1"/>
    <col min="8452" max="8452" width="8.85546875" style="2" customWidth="1"/>
    <col min="8453" max="8453" width="8.140625" style="2" customWidth="1"/>
    <col min="8454" max="8454" width="10.85546875" style="2" customWidth="1"/>
    <col min="8455" max="8455" width="7.42578125" style="2" customWidth="1"/>
    <col min="8456" max="8458" width="5.85546875" style="2" customWidth="1"/>
    <col min="8459" max="8459" width="7.85546875" style="2" customWidth="1"/>
    <col min="8460" max="8460" width="7.42578125" style="2" bestFit="1" customWidth="1"/>
    <col min="8461" max="8703" width="9.140625" style="2"/>
    <col min="8704" max="8704" width="27.28515625" style="2" bestFit="1" customWidth="1"/>
    <col min="8705" max="8705" width="9.28515625" style="2" customWidth="1"/>
    <col min="8706" max="8706" width="8.42578125" style="2" customWidth="1"/>
    <col min="8707" max="8707" width="6.42578125" style="2" customWidth="1"/>
    <col min="8708" max="8708" width="8.85546875" style="2" customWidth="1"/>
    <col min="8709" max="8709" width="8.140625" style="2" customWidth="1"/>
    <col min="8710" max="8710" width="10.85546875" style="2" customWidth="1"/>
    <col min="8711" max="8711" width="7.42578125" style="2" customWidth="1"/>
    <col min="8712" max="8714" width="5.85546875" style="2" customWidth="1"/>
    <col min="8715" max="8715" width="7.85546875" style="2" customWidth="1"/>
    <col min="8716" max="8716" width="7.42578125" style="2" bestFit="1" customWidth="1"/>
    <col min="8717" max="8959" width="9.140625" style="2"/>
    <col min="8960" max="8960" width="27.28515625" style="2" bestFit="1" customWidth="1"/>
    <col min="8961" max="8961" width="9.28515625" style="2" customWidth="1"/>
    <col min="8962" max="8962" width="8.42578125" style="2" customWidth="1"/>
    <col min="8963" max="8963" width="6.42578125" style="2" customWidth="1"/>
    <col min="8964" max="8964" width="8.85546875" style="2" customWidth="1"/>
    <col min="8965" max="8965" width="8.140625" style="2" customWidth="1"/>
    <col min="8966" max="8966" width="10.85546875" style="2" customWidth="1"/>
    <col min="8967" max="8967" width="7.42578125" style="2" customWidth="1"/>
    <col min="8968" max="8970" width="5.85546875" style="2" customWidth="1"/>
    <col min="8971" max="8971" width="7.85546875" style="2" customWidth="1"/>
    <col min="8972" max="8972" width="7.42578125" style="2" bestFit="1" customWidth="1"/>
    <col min="8973" max="9215" width="9.140625" style="2"/>
    <col min="9216" max="9216" width="27.28515625" style="2" bestFit="1" customWidth="1"/>
    <col min="9217" max="9217" width="9.28515625" style="2" customWidth="1"/>
    <col min="9218" max="9218" width="8.42578125" style="2" customWidth="1"/>
    <col min="9219" max="9219" width="6.42578125" style="2" customWidth="1"/>
    <col min="9220" max="9220" width="8.85546875" style="2" customWidth="1"/>
    <col min="9221" max="9221" width="8.140625" style="2" customWidth="1"/>
    <col min="9222" max="9222" width="10.85546875" style="2" customWidth="1"/>
    <col min="9223" max="9223" width="7.42578125" style="2" customWidth="1"/>
    <col min="9224" max="9226" width="5.85546875" style="2" customWidth="1"/>
    <col min="9227" max="9227" width="7.85546875" style="2" customWidth="1"/>
    <col min="9228" max="9228" width="7.42578125" style="2" bestFit="1" customWidth="1"/>
    <col min="9229" max="9471" width="9.140625" style="2"/>
    <col min="9472" max="9472" width="27.28515625" style="2" bestFit="1" customWidth="1"/>
    <col min="9473" max="9473" width="9.28515625" style="2" customWidth="1"/>
    <col min="9474" max="9474" width="8.42578125" style="2" customWidth="1"/>
    <col min="9475" max="9475" width="6.42578125" style="2" customWidth="1"/>
    <col min="9476" max="9476" width="8.85546875" style="2" customWidth="1"/>
    <col min="9477" max="9477" width="8.140625" style="2" customWidth="1"/>
    <col min="9478" max="9478" width="10.85546875" style="2" customWidth="1"/>
    <col min="9479" max="9479" width="7.42578125" style="2" customWidth="1"/>
    <col min="9480" max="9482" width="5.85546875" style="2" customWidth="1"/>
    <col min="9483" max="9483" width="7.85546875" style="2" customWidth="1"/>
    <col min="9484" max="9484" width="7.42578125" style="2" bestFit="1" customWidth="1"/>
    <col min="9485" max="9727" width="9.140625" style="2"/>
    <col min="9728" max="9728" width="27.28515625" style="2" bestFit="1" customWidth="1"/>
    <col min="9729" max="9729" width="9.28515625" style="2" customWidth="1"/>
    <col min="9730" max="9730" width="8.42578125" style="2" customWidth="1"/>
    <col min="9731" max="9731" width="6.42578125" style="2" customWidth="1"/>
    <col min="9732" max="9732" width="8.85546875" style="2" customWidth="1"/>
    <col min="9733" max="9733" width="8.140625" style="2" customWidth="1"/>
    <col min="9734" max="9734" width="10.85546875" style="2" customWidth="1"/>
    <col min="9735" max="9735" width="7.42578125" style="2" customWidth="1"/>
    <col min="9736" max="9738" width="5.85546875" style="2" customWidth="1"/>
    <col min="9739" max="9739" width="7.85546875" style="2" customWidth="1"/>
    <col min="9740" max="9740" width="7.42578125" style="2" bestFit="1" customWidth="1"/>
    <col min="9741" max="9983" width="9.140625" style="2"/>
    <col min="9984" max="9984" width="27.28515625" style="2" bestFit="1" customWidth="1"/>
    <col min="9985" max="9985" width="9.28515625" style="2" customWidth="1"/>
    <col min="9986" max="9986" width="8.42578125" style="2" customWidth="1"/>
    <col min="9987" max="9987" width="6.42578125" style="2" customWidth="1"/>
    <col min="9988" max="9988" width="8.85546875" style="2" customWidth="1"/>
    <col min="9989" max="9989" width="8.140625" style="2" customWidth="1"/>
    <col min="9990" max="9990" width="10.85546875" style="2" customWidth="1"/>
    <col min="9991" max="9991" width="7.42578125" style="2" customWidth="1"/>
    <col min="9992" max="9994" width="5.85546875" style="2" customWidth="1"/>
    <col min="9995" max="9995" width="7.85546875" style="2" customWidth="1"/>
    <col min="9996" max="9996" width="7.42578125" style="2" bestFit="1" customWidth="1"/>
    <col min="9997" max="10239" width="9.140625" style="2"/>
    <col min="10240" max="10240" width="27.28515625" style="2" bestFit="1" customWidth="1"/>
    <col min="10241" max="10241" width="9.28515625" style="2" customWidth="1"/>
    <col min="10242" max="10242" width="8.42578125" style="2" customWidth="1"/>
    <col min="10243" max="10243" width="6.42578125" style="2" customWidth="1"/>
    <col min="10244" max="10244" width="8.85546875" style="2" customWidth="1"/>
    <col min="10245" max="10245" width="8.140625" style="2" customWidth="1"/>
    <col min="10246" max="10246" width="10.85546875" style="2" customWidth="1"/>
    <col min="10247" max="10247" width="7.42578125" style="2" customWidth="1"/>
    <col min="10248" max="10250" width="5.85546875" style="2" customWidth="1"/>
    <col min="10251" max="10251" width="7.85546875" style="2" customWidth="1"/>
    <col min="10252" max="10252" width="7.42578125" style="2" bestFit="1" customWidth="1"/>
    <col min="10253" max="10495" width="9.140625" style="2"/>
    <col min="10496" max="10496" width="27.28515625" style="2" bestFit="1" customWidth="1"/>
    <col min="10497" max="10497" width="9.28515625" style="2" customWidth="1"/>
    <col min="10498" max="10498" width="8.42578125" style="2" customWidth="1"/>
    <col min="10499" max="10499" width="6.42578125" style="2" customWidth="1"/>
    <col min="10500" max="10500" width="8.85546875" style="2" customWidth="1"/>
    <col min="10501" max="10501" width="8.140625" style="2" customWidth="1"/>
    <col min="10502" max="10502" width="10.85546875" style="2" customWidth="1"/>
    <col min="10503" max="10503" width="7.42578125" style="2" customWidth="1"/>
    <col min="10504" max="10506" width="5.85546875" style="2" customWidth="1"/>
    <col min="10507" max="10507" width="7.85546875" style="2" customWidth="1"/>
    <col min="10508" max="10508" width="7.42578125" style="2" bestFit="1" customWidth="1"/>
    <col min="10509" max="10751" width="9.140625" style="2"/>
    <col min="10752" max="10752" width="27.28515625" style="2" bestFit="1" customWidth="1"/>
    <col min="10753" max="10753" width="9.28515625" style="2" customWidth="1"/>
    <col min="10754" max="10754" width="8.42578125" style="2" customWidth="1"/>
    <col min="10755" max="10755" width="6.42578125" style="2" customWidth="1"/>
    <col min="10756" max="10756" width="8.85546875" style="2" customWidth="1"/>
    <col min="10757" max="10757" width="8.140625" style="2" customWidth="1"/>
    <col min="10758" max="10758" width="10.85546875" style="2" customWidth="1"/>
    <col min="10759" max="10759" width="7.42578125" style="2" customWidth="1"/>
    <col min="10760" max="10762" width="5.85546875" style="2" customWidth="1"/>
    <col min="10763" max="10763" width="7.85546875" style="2" customWidth="1"/>
    <col min="10764" max="10764" width="7.42578125" style="2" bestFit="1" customWidth="1"/>
    <col min="10765" max="11007" width="9.140625" style="2"/>
    <col min="11008" max="11008" width="27.28515625" style="2" bestFit="1" customWidth="1"/>
    <col min="11009" max="11009" width="9.28515625" style="2" customWidth="1"/>
    <col min="11010" max="11010" width="8.42578125" style="2" customWidth="1"/>
    <col min="11011" max="11011" width="6.42578125" style="2" customWidth="1"/>
    <col min="11012" max="11012" width="8.85546875" style="2" customWidth="1"/>
    <col min="11013" max="11013" width="8.140625" style="2" customWidth="1"/>
    <col min="11014" max="11014" width="10.85546875" style="2" customWidth="1"/>
    <col min="11015" max="11015" width="7.42578125" style="2" customWidth="1"/>
    <col min="11016" max="11018" width="5.85546875" style="2" customWidth="1"/>
    <col min="11019" max="11019" width="7.85546875" style="2" customWidth="1"/>
    <col min="11020" max="11020" width="7.42578125" style="2" bestFit="1" customWidth="1"/>
    <col min="11021" max="11263" width="9.140625" style="2"/>
    <col min="11264" max="11264" width="27.28515625" style="2" bestFit="1" customWidth="1"/>
    <col min="11265" max="11265" width="9.28515625" style="2" customWidth="1"/>
    <col min="11266" max="11266" width="8.42578125" style="2" customWidth="1"/>
    <col min="11267" max="11267" width="6.42578125" style="2" customWidth="1"/>
    <col min="11268" max="11268" width="8.85546875" style="2" customWidth="1"/>
    <col min="11269" max="11269" width="8.140625" style="2" customWidth="1"/>
    <col min="11270" max="11270" width="10.85546875" style="2" customWidth="1"/>
    <col min="11271" max="11271" width="7.42578125" style="2" customWidth="1"/>
    <col min="11272" max="11274" width="5.85546875" style="2" customWidth="1"/>
    <col min="11275" max="11275" width="7.85546875" style="2" customWidth="1"/>
    <col min="11276" max="11276" width="7.42578125" style="2" bestFit="1" customWidth="1"/>
    <col min="11277" max="11519" width="9.140625" style="2"/>
    <col min="11520" max="11520" width="27.28515625" style="2" bestFit="1" customWidth="1"/>
    <col min="11521" max="11521" width="9.28515625" style="2" customWidth="1"/>
    <col min="11522" max="11522" width="8.42578125" style="2" customWidth="1"/>
    <col min="11523" max="11523" width="6.42578125" style="2" customWidth="1"/>
    <col min="11524" max="11524" width="8.85546875" style="2" customWidth="1"/>
    <col min="11525" max="11525" width="8.140625" style="2" customWidth="1"/>
    <col min="11526" max="11526" width="10.85546875" style="2" customWidth="1"/>
    <col min="11527" max="11527" width="7.42578125" style="2" customWidth="1"/>
    <col min="11528" max="11530" width="5.85546875" style="2" customWidth="1"/>
    <col min="11531" max="11531" width="7.85546875" style="2" customWidth="1"/>
    <col min="11532" max="11532" width="7.42578125" style="2" bestFit="1" customWidth="1"/>
    <col min="11533" max="11775" width="9.140625" style="2"/>
    <col min="11776" max="11776" width="27.28515625" style="2" bestFit="1" customWidth="1"/>
    <col min="11777" max="11777" width="9.28515625" style="2" customWidth="1"/>
    <col min="11778" max="11778" width="8.42578125" style="2" customWidth="1"/>
    <col min="11779" max="11779" width="6.42578125" style="2" customWidth="1"/>
    <col min="11780" max="11780" width="8.85546875" style="2" customWidth="1"/>
    <col min="11781" max="11781" width="8.140625" style="2" customWidth="1"/>
    <col min="11782" max="11782" width="10.85546875" style="2" customWidth="1"/>
    <col min="11783" max="11783" width="7.42578125" style="2" customWidth="1"/>
    <col min="11784" max="11786" width="5.85546875" style="2" customWidth="1"/>
    <col min="11787" max="11787" width="7.85546875" style="2" customWidth="1"/>
    <col min="11788" max="11788" width="7.42578125" style="2" bestFit="1" customWidth="1"/>
    <col min="11789" max="12031" width="9.140625" style="2"/>
    <col min="12032" max="12032" width="27.28515625" style="2" bestFit="1" customWidth="1"/>
    <col min="12033" max="12033" width="9.28515625" style="2" customWidth="1"/>
    <col min="12034" max="12034" width="8.42578125" style="2" customWidth="1"/>
    <col min="12035" max="12035" width="6.42578125" style="2" customWidth="1"/>
    <col min="12036" max="12036" width="8.85546875" style="2" customWidth="1"/>
    <col min="12037" max="12037" width="8.140625" style="2" customWidth="1"/>
    <col min="12038" max="12038" width="10.85546875" style="2" customWidth="1"/>
    <col min="12039" max="12039" width="7.42578125" style="2" customWidth="1"/>
    <col min="12040" max="12042" width="5.85546875" style="2" customWidth="1"/>
    <col min="12043" max="12043" width="7.85546875" style="2" customWidth="1"/>
    <col min="12044" max="12044" width="7.42578125" style="2" bestFit="1" customWidth="1"/>
    <col min="12045" max="12287" width="9.140625" style="2"/>
    <col min="12288" max="12288" width="27.28515625" style="2" bestFit="1" customWidth="1"/>
    <col min="12289" max="12289" width="9.28515625" style="2" customWidth="1"/>
    <col min="12290" max="12290" width="8.42578125" style="2" customWidth="1"/>
    <col min="12291" max="12291" width="6.42578125" style="2" customWidth="1"/>
    <col min="12292" max="12292" width="8.85546875" style="2" customWidth="1"/>
    <col min="12293" max="12293" width="8.140625" style="2" customWidth="1"/>
    <col min="12294" max="12294" width="10.85546875" style="2" customWidth="1"/>
    <col min="12295" max="12295" width="7.42578125" style="2" customWidth="1"/>
    <col min="12296" max="12298" width="5.85546875" style="2" customWidth="1"/>
    <col min="12299" max="12299" width="7.85546875" style="2" customWidth="1"/>
    <col min="12300" max="12300" width="7.42578125" style="2" bestFit="1" customWidth="1"/>
    <col min="12301" max="12543" width="9.140625" style="2"/>
    <col min="12544" max="12544" width="27.28515625" style="2" bestFit="1" customWidth="1"/>
    <col min="12545" max="12545" width="9.28515625" style="2" customWidth="1"/>
    <col min="12546" max="12546" width="8.42578125" style="2" customWidth="1"/>
    <col min="12547" max="12547" width="6.42578125" style="2" customWidth="1"/>
    <col min="12548" max="12548" width="8.85546875" style="2" customWidth="1"/>
    <col min="12549" max="12549" width="8.140625" style="2" customWidth="1"/>
    <col min="12550" max="12550" width="10.85546875" style="2" customWidth="1"/>
    <col min="12551" max="12551" width="7.42578125" style="2" customWidth="1"/>
    <col min="12552" max="12554" width="5.85546875" style="2" customWidth="1"/>
    <col min="12555" max="12555" width="7.85546875" style="2" customWidth="1"/>
    <col min="12556" max="12556" width="7.42578125" style="2" bestFit="1" customWidth="1"/>
    <col min="12557" max="12799" width="9.140625" style="2"/>
    <col min="12800" max="12800" width="27.28515625" style="2" bestFit="1" customWidth="1"/>
    <col min="12801" max="12801" width="9.28515625" style="2" customWidth="1"/>
    <col min="12802" max="12802" width="8.42578125" style="2" customWidth="1"/>
    <col min="12803" max="12803" width="6.42578125" style="2" customWidth="1"/>
    <col min="12804" max="12804" width="8.85546875" style="2" customWidth="1"/>
    <col min="12805" max="12805" width="8.140625" style="2" customWidth="1"/>
    <col min="12806" max="12806" width="10.85546875" style="2" customWidth="1"/>
    <col min="12807" max="12807" width="7.42578125" style="2" customWidth="1"/>
    <col min="12808" max="12810" width="5.85546875" style="2" customWidth="1"/>
    <col min="12811" max="12811" width="7.85546875" style="2" customWidth="1"/>
    <col min="12812" max="12812" width="7.42578125" style="2" bestFit="1" customWidth="1"/>
    <col min="12813" max="13055" width="9.140625" style="2"/>
    <col min="13056" max="13056" width="27.28515625" style="2" bestFit="1" customWidth="1"/>
    <col min="13057" max="13057" width="9.28515625" style="2" customWidth="1"/>
    <col min="13058" max="13058" width="8.42578125" style="2" customWidth="1"/>
    <col min="13059" max="13059" width="6.42578125" style="2" customWidth="1"/>
    <col min="13060" max="13060" width="8.85546875" style="2" customWidth="1"/>
    <col min="13061" max="13061" width="8.140625" style="2" customWidth="1"/>
    <col min="13062" max="13062" width="10.85546875" style="2" customWidth="1"/>
    <col min="13063" max="13063" width="7.42578125" style="2" customWidth="1"/>
    <col min="13064" max="13066" width="5.85546875" style="2" customWidth="1"/>
    <col min="13067" max="13067" width="7.85546875" style="2" customWidth="1"/>
    <col min="13068" max="13068" width="7.42578125" style="2" bestFit="1" customWidth="1"/>
    <col min="13069" max="13311" width="9.140625" style="2"/>
    <col min="13312" max="13312" width="27.28515625" style="2" bestFit="1" customWidth="1"/>
    <col min="13313" max="13313" width="9.28515625" style="2" customWidth="1"/>
    <col min="13314" max="13314" width="8.42578125" style="2" customWidth="1"/>
    <col min="13315" max="13315" width="6.42578125" style="2" customWidth="1"/>
    <col min="13316" max="13316" width="8.85546875" style="2" customWidth="1"/>
    <col min="13317" max="13317" width="8.140625" style="2" customWidth="1"/>
    <col min="13318" max="13318" width="10.85546875" style="2" customWidth="1"/>
    <col min="13319" max="13319" width="7.42578125" style="2" customWidth="1"/>
    <col min="13320" max="13322" width="5.85546875" style="2" customWidth="1"/>
    <col min="13323" max="13323" width="7.85546875" style="2" customWidth="1"/>
    <col min="13324" max="13324" width="7.42578125" style="2" bestFit="1" customWidth="1"/>
    <col min="13325" max="13567" width="9.140625" style="2"/>
    <col min="13568" max="13568" width="27.28515625" style="2" bestFit="1" customWidth="1"/>
    <col min="13569" max="13569" width="9.28515625" style="2" customWidth="1"/>
    <col min="13570" max="13570" width="8.42578125" style="2" customWidth="1"/>
    <col min="13571" max="13571" width="6.42578125" style="2" customWidth="1"/>
    <col min="13572" max="13572" width="8.85546875" style="2" customWidth="1"/>
    <col min="13573" max="13573" width="8.140625" style="2" customWidth="1"/>
    <col min="13574" max="13574" width="10.85546875" style="2" customWidth="1"/>
    <col min="13575" max="13575" width="7.42578125" style="2" customWidth="1"/>
    <col min="13576" max="13578" width="5.85546875" style="2" customWidth="1"/>
    <col min="13579" max="13579" width="7.85546875" style="2" customWidth="1"/>
    <col min="13580" max="13580" width="7.42578125" style="2" bestFit="1" customWidth="1"/>
    <col min="13581" max="13823" width="9.140625" style="2"/>
    <col min="13824" max="13824" width="27.28515625" style="2" bestFit="1" customWidth="1"/>
    <col min="13825" max="13825" width="9.28515625" style="2" customWidth="1"/>
    <col min="13826" max="13826" width="8.42578125" style="2" customWidth="1"/>
    <col min="13827" max="13827" width="6.42578125" style="2" customWidth="1"/>
    <col min="13828" max="13828" width="8.85546875" style="2" customWidth="1"/>
    <col min="13829" max="13829" width="8.140625" style="2" customWidth="1"/>
    <col min="13830" max="13830" width="10.85546875" style="2" customWidth="1"/>
    <col min="13831" max="13831" width="7.42578125" style="2" customWidth="1"/>
    <col min="13832" max="13834" width="5.85546875" style="2" customWidth="1"/>
    <col min="13835" max="13835" width="7.85546875" style="2" customWidth="1"/>
    <col min="13836" max="13836" width="7.42578125" style="2" bestFit="1" customWidth="1"/>
    <col min="13837" max="14079" width="9.140625" style="2"/>
    <col min="14080" max="14080" width="27.28515625" style="2" bestFit="1" customWidth="1"/>
    <col min="14081" max="14081" width="9.28515625" style="2" customWidth="1"/>
    <col min="14082" max="14082" width="8.42578125" style="2" customWidth="1"/>
    <col min="14083" max="14083" width="6.42578125" style="2" customWidth="1"/>
    <col min="14084" max="14084" width="8.85546875" style="2" customWidth="1"/>
    <col min="14085" max="14085" width="8.140625" style="2" customWidth="1"/>
    <col min="14086" max="14086" width="10.85546875" style="2" customWidth="1"/>
    <col min="14087" max="14087" width="7.42578125" style="2" customWidth="1"/>
    <col min="14088" max="14090" width="5.85546875" style="2" customWidth="1"/>
    <col min="14091" max="14091" width="7.85546875" style="2" customWidth="1"/>
    <col min="14092" max="14092" width="7.42578125" style="2" bestFit="1" customWidth="1"/>
    <col min="14093" max="14335" width="9.140625" style="2"/>
    <col min="14336" max="14336" width="27.28515625" style="2" bestFit="1" customWidth="1"/>
    <col min="14337" max="14337" width="9.28515625" style="2" customWidth="1"/>
    <col min="14338" max="14338" width="8.42578125" style="2" customWidth="1"/>
    <col min="14339" max="14339" width="6.42578125" style="2" customWidth="1"/>
    <col min="14340" max="14340" width="8.85546875" style="2" customWidth="1"/>
    <col min="14341" max="14341" width="8.140625" style="2" customWidth="1"/>
    <col min="14342" max="14342" width="10.85546875" style="2" customWidth="1"/>
    <col min="14343" max="14343" width="7.42578125" style="2" customWidth="1"/>
    <col min="14344" max="14346" width="5.85546875" style="2" customWidth="1"/>
    <col min="14347" max="14347" width="7.85546875" style="2" customWidth="1"/>
    <col min="14348" max="14348" width="7.42578125" style="2" bestFit="1" customWidth="1"/>
    <col min="14349" max="14591" width="9.140625" style="2"/>
    <col min="14592" max="14592" width="27.28515625" style="2" bestFit="1" customWidth="1"/>
    <col min="14593" max="14593" width="9.28515625" style="2" customWidth="1"/>
    <col min="14594" max="14594" width="8.42578125" style="2" customWidth="1"/>
    <col min="14595" max="14595" width="6.42578125" style="2" customWidth="1"/>
    <col min="14596" max="14596" width="8.85546875" style="2" customWidth="1"/>
    <col min="14597" max="14597" width="8.140625" style="2" customWidth="1"/>
    <col min="14598" max="14598" width="10.85546875" style="2" customWidth="1"/>
    <col min="14599" max="14599" width="7.42578125" style="2" customWidth="1"/>
    <col min="14600" max="14602" width="5.85546875" style="2" customWidth="1"/>
    <col min="14603" max="14603" width="7.85546875" style="2" customWidth="1"/>
    <col min="14604" max="14604" width="7.42578125" style="2" bestFit="1" customWidth="1"/>
    <col min="14605" max="14847" width="9.140625" style="2"/>
    <col min="14848" max="14848" width="27.28515625" style="2" bestFit="1" customWidth="1"/>
    <col min="14849" max="14849" width="9.28515625" style="2" customWidth="1"/>
    <col min="14850" max="14850" width="8.42578125" style="2" customWidth="1"/>
    <col min="14851" max="14851" width="6.42578125" style="2" customWidth="1"/>
    <col min="14852" max="14852" width="8.85546875" style="2" customWidth="1"/>
    <col min="14853" max="14853" width="8.140625" style="2" customWidth="1"/>
    <col min="14854" max="14854" width="10.85546875" style="2" customWidth="1"/>
    <col min="14855" max="14855" width="7.42578125" style="2" customWidth="1"/>
    <col min="14856" max="14858" width="5.85546875" style="2" customWidth="1"/>
    <col min="14859" max="14859" width="7.85546875" style="2" customWidth="1"/>
    <col min="14860" max="14860" width="7.42578125" style="2" bestFit="1" customWidth="1"/>
    <col min="14861" max="15103" width="9.140625" style="2"/>
    <col min="15104" max="15104" width="27.28515625" style="2" bestFit="1" customWidth="1"/>
    <col min="15105" max="15105" width="9.28515625" style="2" customWidth="1"/>
    <col min="15106" max="15106" width="8.42578125" style="2" customWidth="1"/>
    <col min="15107" max="15107" width="6.42578125" style="2" customWidth="1"/>
    <col min="15108" max="15108" width="8.85546875" style="2" customWidth="1"/>
    <col min="15109" max="15109" width="8.140625" style="2" customWidth="1"/>
    <col min="15110" max="15110" width="10.85546875" style="2" customWidth="1"/>
    <col min="15111" max="15111" width="7.42578125" style="2" customWidth="1"/>
    <col min="15112" max="15114" width="5.85546875" style="2" customWidth="1"/>
    <col min="15115" max="15115" width="7.85546875" style="2" customWidth="1"/>
    <col min="15116" max="15116" width="7.42578125" style="2" bestFit="1" customWidth="1"/>
    <col min="15117" max="15359" width="9.140625" style="2"/>
    <col min="15360" max="15360" width="27.28515625" style="2" bestFit="1" customWidth="1"/>
    <col min="15361" max="15361" width="9.28515625" style="2" customWidth="1"/>
    <col min="15362" max="15362" width="8.42578125" style="2" customWidth="1"/>
    <col min="15363" max="15363" width="6.42578125" style="2" customWidth="1"/>
    <col min="15364" max="15364" width="8.85546875" style="2" customWidth="1"/>
    <col min="15365" max="15365" width="8.140625" style="2" customWidth="1"/>
    <col min="15366" max="15366" width="10.85546875" style="2" customWidth="1"/>
    <col min="15367" max="15367" width="7.42578125" style="2" customWidth="1"/>
    <col min="15368" max="15370" width="5.85546875" style="2" customWidth="1"/>
    <col min="15371" max="15371" width="7.85546875" style="2" customWidth="1"/>
    <col min="15372" max="15372" width="7.42578125" style="2" bestFit="1" customWidth="1"/>
    <col min="15373" max="15615" width="9.140625" style="2"/>
    <col min="15616" max="15616" width="27.28515625" style="2" bestFit="1" customWidth="1"/>
    <col min="15617" max="15617" width="9.28515625" style="2" customWidth="1"/>
    <col min="15618" max="15618" width="8.42578125" style="2" customWidth="1"/>
    <col min="15619" max="15619" width="6.42578125" style="2" customWidth="1"/>
    <col min="15620" max="15620" width="8.85546875" style="2" customWidth="1"/>
    <col min="15621" max="15621" width="8.140625" style="2" customWidth="1"/>
    <col min="15622" max="15622" width="10.85546875" style="2" customWidth="1"/>
    <col min="15623" max="15623" width="7.42578125" style="2" customWidth="1"/>
    <col min="15624" max="15626" width="5.85546875" style="2" customWidth="1"/>
    <col min="15627" max="15627" width="7.85546875" style="2" customWidth="1"/>
    <col min="15628" max="15628" width="7.42578125" style="2" bestFit="1" customWidth="1"/>
    <col min="15629" max="15871" width="9.140625" style="2"/>
    <col min="15872" max="15872" width="27.28515625" style="2" bestFit="1" customWidth="1"/>
    <col min="15873" max="15873" width="9.28515625" style="2" customWidth="1"/>
    <col min="15874" max="15874" width="8.42578125" style="2" customWidth="1"/>
    <col min="15875" max="15875" width="6.42578125" style="2" customWidth="1"/>
    <col min="15876" max="15876" width="8.85546875" style="2" customWidth="1"/>
    <col min="15877" max="15877" width="8.140625" style="2" customWidth="1"/>
    <col min="15878" max="15878" width="10.85546875" style="2" customWidth="1"/>
    <col min="15879" max="15879" width="7.42578125" style="2" customWidth="1"/>
    <col min="15880" max="15882" width="5.85546875" style="2" customWidth="1"/>
    <col min="15883" max="15883" width="7.85546875" style="2" customWidth="1"/>
    <col min="15884" max="15884" width="7.42578125" style="2" bestFit="1" customWidth="1"/>
    <col min="15885" max="16127" width="9.140625" style="2"/>
    <col min="16128" max="16128" width="27.28515625" style="2" bestFit="1" customWidth="1"/>
    <col min="16129" max="16129" width="9.28515625" style="2" customWidth="1"/>
    <col min="16130" max="16130" width="8.42578125" style="2" customWidth="1"/>
    <col min="16131" max="16131" width="6.42578125" style="2" customWidth="1"/>
    <col min="16132" max="16132" width="8.85546875" style="2" customWidth="1"/>
    <col min="16133" max="16133" width="8.140625" style="2" customWidth="1"/>
    <col min="16134" max="16134" width="10.85546875" style="2" customWidth="1"/>
    <col min="16135" max="16135" width="7.42578125" style="2" customWidth="1"/>
    <col min="16136" max="16138" width="5.85546875" style="2" customWidth="1"/>
    <col min="16139" max="16139" width="7.85546875" style="2" customWidth="1"/>
    <col min="16140" max="16140" width="7.42578125" style="2" bestFit="1" customWidth="1"/>
    <col min="16141" max="16384" width="9.140625" style="2"/>
  </cols>
  <sheetData>
    <row r="1" spans="1:17" ht="15" customHeight="1">
      <c r="A1" s="78" t="s">
        <v>65</v>
      </c>
    </row>
    <row r="2" spans="1:17" ht="15" customHeight="1">
      <c r="A2" s="78" t="s">
        <v>224</v>
      </c>
    </row>
    <row r="3" spans="1:17" ht="15" customHeight="1">
      <c r="A3" s="78"/>
    </row>
    <row r="4" spans="1:17" ht="15" customHeight="1">
      <c r="A4" s="78"/>
    </row>
    <row r="5" spans="1:17" ht="15" customHeight="1">
      <c r="A5" s="3"/>
      <c r="B5" s="3" t="s">
        <v>86</v>
      </c>
      <c r="C5" s="3" t="s">
        <v>87</v>
      </c>
      <c r="D5" s="3" t="s">
        <v>88</v>
      </c>
      <c r="E5" s="3" t="s">
        <v>89</v>
      </c>
      <c r="F5" s="3" t="s">
        <v>90</v>
      </c>
      <c r="G5" s="3" t="s">
        <v>90</v>
      </c>
      <c r="H5" s="3" t="s">
        <v>90</v>
      </c>
      <c r="I5" s="3" t="s">
        <v>90</v>
      </c>
      <c r="J5" s="3" t="s">
        <v>90</v>
      </c>
      <c r="K5" s="3" t="s">
        <v>90</v>
      </c>
      <c r="L5" s="3"/>
    </row>
    <row r="6" spans="1:17" s="3" customFormat="1" ht="15" customHeight="1">
      <c r="A6" s="78" t="s">
        <v>85</v>
      </c>
      <c r="B6" s="3" t="s">
        <v>91</v>
      </c>
      <c r="C6" s="3" t="s">
        <v>92</v>
      </c>
      <c r="D6" s="3" t="s">
        <v>93</v>
      </c>
      <c r="E6" s="3" t="s">
        <v>94</v>
      </c>
      <c r="F6" s="3" t="s">
        <v>95</v>
      </c>
      <c r="G6" s="3" t="s">
        <v>11</v>
      </c>
      <c r="H6" s="3" t="s">
        <v>27</v>
      </c>
      <c r="I6" s="3" t="s">
        <v>28</v>
      </c>
      <c r="J6" s="3" t="s">
        <v>29</v>
      </c>
      <c r="K6" s="3" t="s">
        <v>96</v>
      </c>
    </row>
    <row r="7" spans="1:17" s="3" customFormat="1" ht="15" customHeight="1">
      <c r="A7" s="78">
        <v>1</v>
      </c>
      <c r="B7" s="27">
        <v>8873</v>
      </c>
      <c r="C7" s="26">
        <v>4.78</v>
      </c>
      <c r="D7" s="26">
        <v>588.55999999999995</v>
      </c>
      <c r="E7" s="26">
        <v>53.38</v>
      </c>
      <c r="F7" s="26">
        <v>20.09</v>
      </c>
      <c r="G7" s="26">
        <v>80.67</v>
      </c>
      <c r="H7" s="26">
        <v>12.06</v>
      </c>
      <c r="I7" s="26">
        <v>0.37</v>
      </c>
      <c r="J7" s="26">
        <v>5.7</v>
      </c>
      <c r="K7" s="26">
        <v>8.5</v>
      </c>
      <c r="L7" s="61"/>
      <c r="N7" s="9"/>
    </row>
    <row r="8" spans="1:17" ht="15" customHeight="1">
      <c r="A8" s="78">
        <v>2</v>
      </c>
      <c r="B8" s="27">
        <v>12246</v>
      </c>
      <c r="C8" s="26">
        <v>6.6</v>
      </c>
      <c r="D8" s="26">
        <v>600.41999999999996</v>
      </c>
      <c r="E8" s="26">
        <v>53.03</v>
      </c>
      <c r="F8" s="26">
        <v>20.23</v>
      </c>
      <c r="G8" s="26">
        <v>64.459999999999994</v>
      </c>
      <c r="H8" s="26">
        <v>23.28</v>
      </c>
      <c r="I8" s="26">
        <v>0.87</v>
      </c>
      <c r="J8" s="26">
        <v>8.6999999999999993</v>
      </c>
      <c r="K8" s="26">
        <v>18.14</v>
      </c>
      <c r="L8" s="61"/>
      <c r="M8" s="61"/>
      <c r="N8" s="9"/>
      <c r="O8" s="61"/>
      <c r="P8" s="61"/>
      <c r="Q8" s="61"/>
    </row>
    <row r="9" spans="1:17" ht="15" customHeight="1">
      <c r="A9" s="78">
        <v>3</v>
      </c>
      <c r="B9" s="27">
        <v>5364</v>
      </c>
      <c r="C9" s="26">
        <v>2.89</v>
      </c>
      <c r="D9" s="26">
        <v>482.61</v>
      </c>
      <c r="E9" s="26">
        <v>53.07</v>
      </c>
      <c r="F9" s="26">
        <v>23.14</v>
      </c>
      <c r="G9" s="26">
        <v>68.38</v>
      </c>
      <c r="H9" s="26">
        <v>22.18</v>
      </c>
      <c r="I9" s="26">
        <v>0.34</v>
      </c>
      <c r="J9" s="26">
        <v>6.08</v>
      </c>
      <c r="K9" s="26">
        <v>31.28</v>
      </c>
      <c r="L9" s="61"/>
      <c r="M9" s="61"/>
      <c r="N9" s="9"/>
      <c r="O9" s="61"/>
      <c r="P9" s="61"/>
      <c r="Q9" s="61"/>
    </row>
    <row r="10" spans="1:17" ht="15" customHeight="1">
      <c r="A10" s="78">
        <v>4</v>
      </c>
      <c r="B10" s="27">
        <v>10477</v>
      </c>
      <c r="C10" s="26">
        <v>5.64</v>
      </c>
      <c r="D10" s="26">
        <v>738.78</v>
      </c>
      <c r="E10" s="26">
        <v>53.76</v>
      </c>
      <c r="F10" s="26">
        <v>22.26</v>
      </c>
      <c r="G10" s="26">
        <v>71.319999999999993</v>
      </c>
      <c r="H10" s="26">
        <v>21.32</v>
      </c>
      <c r="I10" s="26">
        <v>0.41</v>
      </c>
      <c r="J10" s="26">
        <v>5.18</v>
      </c>
      <c r="K10" s="26">
        <v>3.71</v>
      </c>
      <c r="L10" s="61"/>
      <c r="M10" s="61"/>
      <c r="N10" s="9"/>
      <c r="O10" s="61"/>
      <c r="P10" s="61"/>
      <c r="Q10" s="61"/>
    </row>
    <row r="11" spans="1:17" ht="15" customHeight="1">
      <c r="A11" s="78">
        <v>5</v>
      </c>
      <c r="B11" s="27">
        <v>11493</v>
      </c>
      <c r="C11" s="26">
        <v>6.19</v>
      </c>
      <c r="D11" s="26">
        <v>671.34</v>
      </c>
      <c r="E11" s="26">
        <v>53.3</v>
      </c>
      <c r="F11" s="26">
        <v>21.67</v>
      </c>
      <c r="G11" s="26">
        <v>54.22</v>
      </c>
      <c r="H11" s="26">
        <v>36.979999999999997</v>
      </c>
      <c r="I11" s="26">
        <v>0.69</v>
      </c>
      <c r="J11" s="26">
        <v>6.3</v>
      </c>
      <c r="K11" s="26">
        <v>4.57</v>
      </c>
      <c r="L11" s="61"/>
      <c r="M11" s="61"/>
      <c r="N11" s="9"/>
      <c r="O11" s="61"/>
      <c r="P11" s="61"/>
      <c r="Q11" s="61"/>
    </row>
    <row r="12" spans="1:17" ht="15" customHeight="1">
      <c r="A12" s="78">
        <v>6</v>
      </c>
      <c r="B12" s="27">
        <v>11458</v>
      </c>
      <c r="C12" s="26">
        <v>6.17</v>
      </c>
      <c r="D12" s="26">
        <v>464.58</v>
      </c>
      <c r="E12" s="26">
        <v>51.81</v>
      </c>
      <c r="F12" s="26">
        <v>23.15</v>
      </c>
      <c r="G12" s="26">
        <v>55.38</v>
      </c>
      <c r="H12" s="26">
        <v>40.090000000000003</v>
      </c>
      <c r="I12" s="26">
        <v>0.92</v>
      </c>
      <c r="J12" s="26">
        <v>3.03</v>
      </c>
      <c r="K12" s="26">
        <v>2.74</v>
      </c>
      <c r="L12" s="61"/>
      <c r="M12" s="61"/>
      <c r="N12" s="9"/>
      <c r="O12" s="61"/>
      <c r="P12" s="61"/>
      <c r="Q12" s="61"/>
    </row>
    <row r="13" spans="1:17" ht="15" customHeight="1">
      <c r="A13" s="78">
        <v>7</v>
      </c>
      <c r="B13" s="27">
        <v>9791</v>
      </c>
      <c r="C13" s="26">
        <v>5.27</v>
      </c>
      <c r="D13" s="26">
        <v>493.09</v>
      </c>
      <c r="E13" s="26">
        <v>53.98</v>
      </c>
      <c r="F13" s="26">
        <v>22</v>
      </c>
      <c r="G13" s="26">
        <v>69.760000000000005</v>
      </c>
      <c r="H13" s="26">
        <v>24.39</v>
      </c>
      <c r="I13" s="26">
        <v>0.5</v>
      </c>
      <c r="J13" s="26">
        <v>4.1900000000000004</v>
      </c>
      <c r="K13" s="26">
        <v>18.239999999999998</v>
      </c>
      <c r="L13" s="61"/>
      <c r="M13" s="61"/>
      <c r="N13" s="9"/>
      <c r="O13" s="61"/>
      <c r="P13" s="61"/>
      <c r="Q13" s="61"/>
    </row>
    <row r="14" spans="1:17" ht="15" customHeight="1">
      <c r="A14" s="78">
        <v>8</v>
      </c>
      <c r="B14" s="27">
        <v>8260</v>
      </c>
      <c r="C14" s="26">
        <v>4.45</v>
      </c>
      <c r="D14" s="26">
        <v>572.37</v>
      </c>
      <c r="E14" s="26">
        <v>51.57</v>
      </c>
      <c r="F14" s="26">
        <v>20.74</v>
      </c>
      <c r="G14" s="26">
        <v>62.15</v>
      </c>
      <c r="H14" s="26">
        <v>34.96</v>
      </c>
      <c r="I14" s="26">
        <v>0.4</v>
      </c>
      <c r="J14" s="26">
        <v>1.97</v>
      </c>
      <c r="K14" s="26">
        <v>1.23</v>
      </c>
      <c r="L14" s="61"/>
      <c r="M14" s="61"/>
      <c r="N14" s="9"/>
      <c r="O14" s="61"/>
      <c r="P14" s="61"/>
      <c r="Q14" s="61"/>
    </row>
    <row r="15" spans="1:17" ht="15" customHeight="1">
      <c r="A15" s="78">
        <v>9</v>
      </c>
      <c r="B15" s="27">
        <v>12790</v>
      </c>
      <c r="C15" s="26">
        <v>6.89</v>
      </c>
      <c r="D15" s="26">
        <v>555.11</v>
      </c>
      <c r="E15" s="26">
        <v>52.8</v>
      </c>
      <c r="F15" s="26">
        <v>24.82</v>
      </c>
      <c r="G15" s="26">
        <v>78.52</v>
      </c>
      <c r="H15" s="26">
        <v>17.39</v>
      </c>
      <c r="I15" s="26">
        <v>0.23</v>
      </c>
      <c r="J15" s="26">
        <v>2.92</v>
      </c>
      <c r="K15" s="26">
        <v>1.76</v>
      </c>
      <c r="L15" s="61"/>
      <c r="M15" s="61"/>
      <c r="N15" s="9"/>
      <c r="O15" s="61"/>
      <c r="P15" s="61"/>
      <c r="Q15" s="61"/>
    </row>
    <row r="16" spans="1:17" ht="15" customHeight="1">
      <c r="A16" s="78">
        <v>10</v>
      </c>
      <c r="B16" s="27">
        <v>8101</v>
      </c>
      <c r="C16" s="26">
        <v>4.3600000000000003</v>
      </c>
      <c r="D16" s="26">
        <v>591.99</v>
      </c>
      <c r="E16" s="26">
        <v>51.87</v>
      </c>
      <c r="F16" s="26">
        <v>23.18</v>
      </c>
      <c r="G16" s="26">
        <v>64.150000000000006</v>
      </c>
      <c r="H16" s="26">
        <v>25.82</v>
      </c>
      <c r="I16" s="26">
        <v>0.59</v>
      </c>
      <c r="J16" s="26">
        <v>6.53</v>
      </c>
      <c r="K16" s="26">
        <v>14.96</v>
      </c>
      <c r="L16" s="61"/>
      <c r="M16" s="61"/>
      <c r="N16" s="9"/>
      <c r="O16" s="61"/>
      <c r="P16" s="61"/>
      <c r="Q16" s="61"/>
    </row>
    <row r="17" spans="1:17" ht="15" customHeight="1">
      <c r="A17" s="78">
        <v>11</v>
      </c>
      <c r="B17" s="27">
        <v>19071</v>
      </c>
      <c r="C17" s="26">
        <v>10.27</v>
      </c>
      <c r="D17" s="26">
        <v>833.01</v>
      </c>
      <c r="E17" s="26">
        <v>53.43</v>
      </c>
      <c r="F17" s="26">
        <v>27.04</v>
      </c>
      <c r="G17" s="26">
        <v>80.569999999999993</v>
      </c>
      <c r="H17" s="26">
        <v>13.12</v>
      </c>
      <c r="I17" s="26">
        <v>1.79</v>
      </c>
      <c r="J17" s="26">
        <v>3.95</v>
      </c>
      <c r="K17" s="26">
        <v>3.45</v>
      </c>
      <c r="L17" s="61"/>
      <c r="M17" s="61"/>
      <c r="N17" s="9"/>
      <c r="O17" s="61"/>
      <c r="P17" s="61"/>
      <c r="Q17" s="61"/>
    </row>
    <row r="18" spans="1:17" ht="15" customHeight="1">
      <c r="A18" s="78">
        <v>12</v>
      </c>
      <c r="B18" s="27">
        <v>8734</v>
      </c>
      <c r="C18" s="26">
        <v>4.71</v>
      </c>
      <c r="D18" s="26">
        <v>622.30999999999995</v>
      </c>
      <c r="E18" s="26">
        <v>52.81</v>
      </c>
      <c r="F18" s="26">
        <v>23.11</v>
      </c>
      <c r="G18" s="26">
        <v>80.78</v>
      </c>
      <c r="H18" s="26">
        <v>14.99</v>
      </c>
      <c r="I18" s="26">
        <v>0.85</v>
      </c>
      <c r="J18" s="26">
        <v>3</v>
      </c>
      <c r="K18" s="26">
        <v>4.96</v>
      </c>
      <c r="L18" s="61"/>
      <c r="M18" s="61"/>
      <c r="N18" s="9"/>
      <c r="O18" s="61"/>
      <c r="P18" s="61"/>
      <c r="Q18" s="61"/>
    </row>
    <row r="19" spans="1:17" ht="15" customHeight="1">
      <c r="A19" s="78">
        <v>13</v>
      </c>
      <c r="B19" s="27">
        <v>5500</v>
      </c>
      <c r="C19" s="26">
        <v>2.96</v>
      </c>
      <c r="D19" s="26">
        <v>477.41</v>
      </c>
      <c r="E19" s="26">
        <v>51.88</v>
      </c>
      <c r="F19" s="26">
        <v>23.56</v>
      </c>
      <c r="G19" s="26">
        <v>61.22</v>
      </c>
      <c r="H19" s="26">
        <v>32.950000000000003</v>
      </c>
      <c r="I19" s="26">
        <v>3.13</v>
      </c>
      <c r="J19" s="26">
        <v>2.25</v>
      </c>
      <c r="K19" s="26">
        <v>3.05</v>
      </c>
      <c r="L19" s="61"/>
      <c r="M19" s="61"/>
      <c r="N19" s="9"/>
      <c r="O19" s="61"/>
      <c r="P19" s="61"/>
      <c r="Q19" s="61"/>
    </row>
    <row r="20" spans="1:17" ht="15" customHeight="1">
      <c r="A20" s="78">
        <v>14</v>
      </c>
      <c r="B20" s="27">
        <v>13090</v>
      </c>
      <c r="C20" s="26">
        <v>7.05</v>
      </c>
      <c r="D20" s="26">
        <v>485.63</v>
      </c>
      <c r="E20" s="26">
        <v>51.02</v>
      </c>
      <c r="F20" s="26">
        <v>25.4</v>
      </c>
      <c r="G20" s="26">
        <v>76.03</v>
      </c>
      <c r="H20" s="26">
        <v>17.329999999999998</v>
      </c>
      <c r="I20" s="26">
        <v>0.5</v>
      </c>
      <c r="J20" s="26">
        <v>4.9000000000000004</v>
      </c>
      <c r="K20" s="26">
        <v>37.840000000000003</v>
      </c>
      <c r="L20" s="61"/>
      <c r="M20" s="61"/>
      <c r="N20" s="9"/>
      <c r="O20" s="61"/>
      <c r="P20" s="61"/>
      <c r="Q20" s="61"/>
    </row>
    <row r="21" spans="1:17" ht="15" customHeight="1">
      <c r="A21" s="78">
        <v>15</v>
      </c>
      <c r="B21" s="27">
        <v>9989</v>
      </c>
      <c r="C21" s="26">
        <v>5.38</v>
      </c>
      <c r="D21" s="26">
        <v>494.52</v>
      </c>
      <c r="E21" s="26">
        <v>52.63</v>
      </c>
      <c r="F21" s="26">
        <v>28.64</v>
      </c>
      <c r="G21" s="26">
        <v>83.15</v>
      </c>
      <c r="H21" s="26">
        <v>5.58</v>
      </c>
      <c r="I21" s="26">
        <v>5.96</v>
      </c>
      <c r="J21" s="26">
        <v>4.87</v>
      </c>
      <c r="K21" s="26">
        <v>22.01</v>
      </c>
      <c r="L21" s="61"/>
      <c r="M21" s="61"/>
      <c r="N21" s="9"/>
      <c r="O21" s="61"/>
      <c r="P21" s="61"/>
      <c r="Q21" s="61"/>
    </row>
    <row r="22" spans="1:17" ht="15" customHeight="1">
      <c r="A22" s="78">
        <v>16</v>
      </c>
      <c r="B22" s="27">
        <v>6773</v>
      </c>
      <c r="C22" s="26">
        <v>3.65</v>
      </c>
      <c r="D22" s="26">
        <v>475.11</v>
      </c>
      <c r="E22" s="26">
        <v>53.49</v>
      </c>
      <c r="F22" s="26">
        <v>23.7</v>
      </c>
      <c r="G22" s="26">
        <v>82.53</v>
      </c>
      <c r="H22" s="26">
        <v>6.01</v>
      </c>
      <c r="I22" s="26">
        <v>2.3199999999999998</v>
      </c>
      <c r="J22" s="26">
        <v>8.89</v>
      </c>
      <c r="K22" s="26">
        <v>7.59</v>
      </c>
      <c r="L22" s="61"/>
      <c r="M22" s="61"/>
      <c r="N22" s="9"/>
      <c r="O22" s="61"/>
      <c r="P22" s="61"/>
      <c r="Q22" s="61"/>
    </row>
    <row r="23" spans="1:17" ht="15" customHeight="1">
      <c r="A23" s="78">
        <v>17</v>
      </c>
      <c r="B23" s="27">
        <v>10097</v>
      </c>
      <c r="C23" s="26">
        <v>5.44</v>
      </c>
      <c r="D23" s="26">
        <v>620.57000000000005</v>
      </c>
      <c r="E23" s="26">
        <v>52.56</v>
      </c>
      <c r="F23" s="26">
        <v>21.94</v>
      </c>
      <c r="G23" s="26">
        <v>63.2</v>
      </c>
      <c r="H23" s="26">
        <v>8.9499999999999993</v>
      </c>
      <c r="I23" s="26">
        <v>0.88</v>
      </c>
      <c r="J23" s="26">
        <v>24.59</v>
      </c>
      <c r="K23" s="26">
        <v>21.79</v>
      </c>
      <c r="L23" s="61"/>
      <c r="M23" s="61"/>
      <c r="N23" s="9"/>
      <c r="O23" s="61"/>
      <c r="P23" s="61"/>
      <c r="Q23" s="61"/>
    </row>
    <row r="24" spans="1:17" ht="15" customHeight="1">
      <c r="A24" s="78">
        <v>18</v>
      </c>
      <c r="B24" s="27">
        <v>13125</v>
      </c>
      <c r="C24" s="26">
        <v>7.07</v>
      </c>
      <c r="D24" s="26">
        <v>538.33000000000004</v>
      </c>
      <c r="E24" s="26">
        <v>51.03</v>
      </c>
      <c r="F24" s="26">
        <v>19.72</v>
      </c>
      <c r="G24" s="26">
        <v>72.98</v>
      </c>
      <c r="H24" s="26">
        <v>10.79</v>
      </c>
      <c r="I24" s="26">
        <v>0.52</v>
      </c>
      <c r="J24" s="26">
        <v>14.57</v>
      </c>
      <c r="K24" s="26">
        <v>39.479999999999997</v>
      </c>
      <c r="L24" s="61"/>
      <c r="M24" s="61"/>
      <c r="N24" s="9"/>
      <c r="O24" s="61"/>
      <c r="P24" s="61"/>
      <c r="Q24" s="61"/>
    </row>
    <row r="25" spans="1:17" ht="15" customHeight="1">
      <c r="A25" s="78" t="s">
        <v>67</v>
      </c>
      <c r="B25" s="27">
        <v>394</v>
      </c>
      <c r="C25" s="26">
        <v>0.21</v>
      </c>
      <c r="D25" s="26" t="s">
        <v>265</v>
      </c>
      <c r="E25" s="26">
        <v>41.54</v>
      </c>
      <c r="F25" s="26">
        <v>0.25</v>
      </c>
      <c r="G25" s="26">
        <v>6.35</v>
      </c>
      <c r="H25" s="26">
        <v>4.82</v>
      </c>
      <c r="I25" s="26">
        <v>8.8800000000000008</v>
      </c>
      <c r="J25" s="26">
        <v>50.25</v>
      </c>
      <c r="K25" s="26">
        <v>0</v>
      </c>
      <c r="L25" s="61"/>
      <c r="M25" s="61"/>
      <c r="N25" s="61"/>
      <c r="O25" s="61"/>
      <c r="P25" s="61"/>
      <c r="Q25" s="61"/>
    </row>
    <row r="26" spans="1:17" ht="15" customHeight="1">
      <c r="A26" s="78" t="s">
        <v>10</v>
      </c>
      <c r="B26" s="27">
        <v>185626</v>
      </c>
      <c r="C26" s="26">
        <v>100</v>
      </c>
      <c r="D26" s="26">
        <v>572.1</v>
      </c>
      <c r="E26" s="26">
        <v>52.61</v>
      </c>
      <c r="F26" s="26">
        <v>23.14</v>
      </c>
      <c r="G26" s="26">
        <v>70.89</v>
      </c>
      <c r="H26" s="26">
        <v>19.920000000000002</v>
      </c>
      <c r="I26" s="26">
        <v>1.1499999999999999</v>
      </c>
      <c r="J26" s="26">
        <v>6.71</v>
      </c>
      <c r="K26" s="26">
        <v>13.74</v>
      </c>
      <c r="L26" s="61"/>
      <c r="M26" s="61"/>
      <c r="N26" s="61"/>
      <c r="O26" s="61"/>
      <c r="P26" s="61"/>
      <c r="Q26" s="61"/>
    </row>
    <row r="27" spans="1:17" ht="15" customHeight="1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61"/>
      <c r="M27" s="61"/>
      <c r="N27" s="61"/>
      <c r="O27" s="61"/>
      <c r="P27" s="61"/>
      <c r="Q27" s="61"/>
    </row>
    <row r="28" spans="1:17" ht="15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61"/>
      <c r="M28" s="61"/>
      <c r="N28" s="61"/>
      <c r="O28" s="61"/>
      <c r="P28" s="61"/>
      <c r="Q28" s="61"/>
    </row>
    <row r="29" spans="1:17" ht="15" customHeight="1">
      <c r="D29" s="9"/>
    </row>
  </sheetData>
  <pageMargins left="1" right="3.1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Normal="100" workbookViewId="0"/>
  </sheetViews>
  <sheetFormatPr defaultRowHeight="15"/>
  <cols>
    <col min="1" max="1" width="7.28515625" style="78" customWidth="1"/>
    <col min="2" max="6" width="9.5703125" style="2" customWidth="1"/>
    <col min="7" max="7" width="10.7109375" style="2" customWidth="1"/>
    <col min="8" max="13" width="9.140625" style="2" customWidth="1"/>
    <col min="14" max="16384" width="9.140625" style="2"/>
  </cols>
  <sheetData>
    <row r="1" spans="1:13">
      <c r="A1" s="78" t="s">
        <v>174</v>
      </c>
    </row>
    <row r="2" spans="1:13">
      <c r="A2" s="78" t="s">
        <v>45</v>
      </c>
    </row>
    <row r="5" spans="1:13">
      <c r="B5" s="2" t="s">
        <v>19</v>
      </c>
      <c r="H5" s="2" t="s">
        <v>20</v>
      </c>
    </row>
    <row r="6" spans="1:13">
      <c r="B6" s="3" t="s">
        <v>21</v>
      </c>
      <c r="C6" s="3" t="s">
        <v>22</v>
      </c>
      <c r="D6" s="3" t="s">
        <v>23</v>
      </c>
      <c r="E6" s="3" t="s">
        <v>24</v>
      </c>
      <c r="F6" s="3" t="s">
        <v>25</v>
      </c>
      <c r="G6" s="3" t="s">
        <v>92</v>
      </c>
      <c r="H6" s="3" t="s">
        <v>21</v>
      </c>
      <c r="I6" s="3" t="s">
        <v>22</v>
      </c>
      <c r="J6" s="3" t="s">
        <v>23</v>
      </c>
      <c r="K6" s="3" t="s">
        <v>24</v>
      </c>
      <c r="L6" s="3" t="s">
        <v>25</v>
      </c>
      <c r="M6" s="3" t="s">
        <v>10</v>
      </c>
    </row>
    <row r="7" spans="1:13">
      <c r="A7" s="78">
        <v>1980</v>
      </c>
      <c r="B7" s="29">
        <v>2352</v>
      </c>
      <c r="C7" s="29">
        <v>19616</v>
      </c>
      <c r="D7" s="29">
        <v>22926</v>
      </c>
      <c r="E7" s="29">
        <v>8934</v>
      </c>
      <c r="F7" s="29">
        <v>2631</v>
      </c>
      <c r="G7" s="52">
        <f>SUM(B7:F7)</f>
        <v>56459</v>
      </c>
      <c r="H7" s="62">
        <v>29.3</v>
      </c>
      <c r="I7" s="62">
        <v>257.24</v>
      </c>
      <c r="J7" s="62">
        <v>574.51</v>
      </c>
      <c r="K7" s="62">
        <v>627.38</v>
      </c>
      <c r="L7" s="62">
        <v>257.82</v>
      </c>
      <c r="M7" s="62">
        <f>'1.10'!B6</f>
        <v>293.64999999999998</v>
      </c>
    </row>
    <row r="8" spans="1:13">
      <c r="A8" s="78">
        <v>1981</v>
      </c>
      <c r="B8" s="29">
        <v>2560</v>
      </c>
      <c r="C8" s="29">
        <v>22554</v>
      </c>
      <c r="D8" s="29">
        <v>26407</v>
      </c>
      <c r="E8" s="29">
        <v>10108</v>
      </c>
      <c r="F8" s="29">
        <v>3235</v>
      </c>
      <c r="G8" s="52">
        <f t="shared" ref="G8:G38" si="0">SUM(B8:F8)</f>
        <v>64864</v>
      </c>
      <c r="H8" s="62">
        <v>32.729999999999997</v>
      </c>
      <c r="I8" s="62">
        <v>286.74</v>
      </c>
      <c r="J8" s="62">
        <v>666.72</v>
      </c>
      <c r="K8" s="62">
        <v>713.88</v>
      </c>
      <c r="L8" s="62">
        <v>312.76</v>
      </c>
      <c r="M8" s="62">
        <f>'1.10'!B7</f>
        <v>335.39</v>
      </c>
    </row>
    <row r="9" spans="1:13">
      <c r="A9" s="78">
        <v>1982</v>
      </c>
      <c r="B9" s="29">
        <v>2848</v>
      </c>
      <c r="C9" s="29">
        <v>25873</v>
      </c>
      <c r="D9" s="29">
        <v>29862</v>
      </c>
      <c r="E9" s="29">
        <v>11777</v>
      </c>
      <c r="F9" s="29">
        <v>3966</v>
      </c>
      <c r="G9" s="52">
        <f t="shared" si="0"/>
        <v>74326</v>
      </c>
      <c r="H9" s="62">
        <v>37.54</v>
      </c>
      <c r="I9" s="62">
        <v>319.64</v>
      </c>
      <c r="J9" s="62">
        <v>758.81</v>
      </c>
      <c r="K9" s="62">
        <v>824.85</v>
      </c>
      <c r="L9" s="62">
        <v>388.86</v>
      </c>
      <c r="M9" s="62">
        <f>'1.10'!B8</f>
        <v>380.83</v>
      </c>
    </row>
    <row r="10" spans="1:13">
      <c r="A10" s="78">
        <v>1983</v>
      </c>
      <c r="B10" s="29">
        <v>3055</v>
      </c>
      <c r="C10" s="29">
        <v>29682</v>
      </c>
      <c r="D10" s="29">
        <v>34280</v>
      </c>
      <c r="E10" s="29">
        <v>14761</v>
      </c>
      <c r="F10" s="29">
        <v>5565</v>
      </c>
      <c r="G10" s="52">
        <f t="shared" si="0"/>
        <v>87343</v>
      </c>
      <c r="H10" s="62">
        <v>41.05</v>
      </c>
      <c r="I10" s="62">
        <v>358.66</v>
      </c>
      <c r="J10" s="62">
        <v>874.77</v>
      </c>
      <c r="K10" s="62">
        <v>1036.54</v>
      </c>
      <c r="L10" s="62">
        <v>544.86</v>
      </c>
      <c r="M10" s="62">
        <f>'1.10'!B9</f>
        <v>444.06</v>
      </c>
    </row>
    <row r="11" spans="1:13">
      <c r="A11" s="78">
        <v>1984</v>
      </c>
      <c r="B11" s="29">
        <v>3239</v>
      </c>
      <c r="C11" s="29">
        <v>33217</v>
      </c>
      <c r="D11" s="29">
        <v>38182</v>
      </c>
      <c r="E11" s="29">
        <v>16812</v>
      </c>
      <c r="F11" s="29">
        <v>6747</v>
      </c>
      <c r="G11" s="52">
        <f t="shared" si="0"/>
        <v>98197</v>
      </c>
      <c r="H11" s="62">
        <v>44.17</v>
      </c>
      <c r="I11" s="62">
        <v>391.48</v>
      </c>
      <c r="J11" s="62">
        <v>975.41</v>
      </c>
      <c r="K11" s="62">
        <v>1179.6199999999999</v>
      </c>
      <c r="L11" s="62">
        <v>649.15</v>
      </c>
      <c r="M11" s="62">
        <f>'1.10'!B10</f>
        <v>494.71</v>
      </c>
    </row>
    <row r="12" spans="1:13">
      <c r="A12" s="78">
        <v>1985</v>
      </c>
      <c r="B12" s="29">
        <v>3469</v>
      </c>
      <c r="C12" s="29">
        <v>36690</v>
      </c>
      <c r="D12" s="29">
        <v>41724</v>
      </c>
      <c r="E12" s="29">
        <v>18868</v>
      </c>
      <c r="F12" s="29">
        <v>7974</v>
      </c>
      <c r="G12" s="52">
        <f t="shared" si="0"/>
        <v>108725</v>
      </c>
      <c r="H12" s="62">
        <v>47.66</v>
      </c>
      <c r="I12" s="62">
        <v>421.74</v>
      </c>
      <c r="J12" s="62">
        <v>1068.82</v>
      </c>
      <c r="K12" s="62">
        <v>1310.3599999999999</v>
      </c>
      <c r="L12" s="62">
        <v>764.38</v>
      </c>
      <c r="M12" s="62">
        <f>'1.10'!B11</f>
        <v>542.05999999999995</v>
      </c>
    </row>
    <row r="13" spans="1:13">
      <c r="A13" s="78">
        <v>1986</v>
      </c>
      <c r="B13" s="29">
        <v>3670</v>
      </c>
      <c r="C13" s="29">
        <v>40531</v>
      </c>
      <c r="D13" s="29">
        <v>45056</v>
      </c>
      <c r="E13" s="29">
        <v>21427</v>
      </c>
      <c r="F13" s="29">
        <v>9494</v>
      </c>
      <c r="G13" s="52">
        <f t="shared" si="0"/>
        <v>120178</v>
      </c>
      <c r="H13" s="62">
        <v>50.66</v>
      </c>
      <c r="I13" s="62">
        <v>454.99</v>
      </c>
      <c r="J13" s="62">
        <v>1152.47</v>
      </c>
      <c r="K13" s="62">
        <v>1474.69</v>
      </c>
      <c r="L13" s="62">
        <v>890.43</v>
      </c>
      <c r="M13" s="62">
        <f>'1.10'!B12</f>
        <v>591.33000000000004</v>
      </c>
    </row>
    <row r="14" spans="1:13">
      <c r="A14" s="78">
        <v>1987</v>
      </c>
      <c r="B14" s="29">
        <v>3926</v>
      </c>
      <c r="C14" s="29">
        <v>43863</v>
      </c>
      <c r="D14" s="29">
        <v>49517</v>
      </c>
      <c r="E14" s="29">
        <v>24254</v>
      </c>
      <c r="F14" s="29">
        <v>11260</v>
      </c>
      <c r="G14" s="52">
        <f t="shared" si="0"/>
        <v>132820</v>
      </c>
      <c r="H14" s="62">
        <v>54.21</v>
      </c>
      <c r="I14" s="62">
        <v>482.23</v>
      </c>
      <c r="J14" s="62">
        <v>1260.8699999999999</v>
      </c>
      <c r="K14" s="62">
        <v>1653.22</v>
      </c>
      <c r="L14" s="62">
        <v>1036.4100000000001</v>
      </c>
      <c r="M14" s="62">
        <f>'1.10'!B13</f>
        <v>646.38</v>
      </c>
    </row>
    <row r="15" spans="1:13">
      <c r="A15" s="78">
        <v>1988</v>
      </c>
      <c r="B15" s="29">
        <v>4118</v>
      </c>
      <c r="C15" s="29">
        <v>47761</v>
      </c>
      <c r="D15" s="29">
        <v>54587</v>
      </c>
      <c r="E15" s="29">
        <v>27098</v>
      </c>
      <c r="F15" s="29">
        <v>12942</v>
      </c>
      <c r="G15" s="52">
        <f t="shared" si="0"/>
        <v>146506</v>
      </c>
      <c r="H15" s="62">
        <v>56.98</v>
      </c>
      <c r="I15" s="62">
        <v>515.95000000000005</v>
      </c>
      <c r="J15" s="62">
        <v>1382.66</v>
      </c>
      <c r="K15" s="62">
        <v>1831.26</v>
      </c>
      <c r="L15" s="62">
        <v>1176.8</v>
      </c>
      <c r="M15" s="62">
        <f>'1.10'!B14</f>
        <v>706.03</v>
      </c>
    </row>
    <row r="16" spans="1:13">
      <c r="A16" s="78">
        <v>1989</v>
      </c>
      <c r="B16" s="29">
        <v>4314</v>
      </c>
      <c r="C16" s="29">
        <v>52209</v>
      </c>
      <c r="D16" s="29">
        <v>60411</v>
      </c>
      <c r="E16" s="29">
        <v>30810</v>
      </c>
      <c r="F16" s="29">
        <v>15266</v>
      </c>
      <c r="G16" s="52">
        <f t="shared" si="0"/>
        <v>163010</v>
      </c>
      <c r="H16" s="62">
        <v>59.91</v>
      </c>
      <c r="I16" s="62">
        <v>553.29</v>
      </c>
      <c r="J16" s="62">
        <v>1522.68</v>
      </c>
      <c r="K16" s="62">
        <v>2056.6799999999998</v>
      </c>
      <c r="L16" s="62">
        <v>1367.45</v>
      </c>
      <c r="M16" s="62">
        <f>'1.10'!B15</f>
        <v>777.15</v>
      </c>
    </row>
    <row r="17" spans="1:13">
      <c r="A17" s="78">
        <v>1990</v>
      </c>
      <c r="B17" s="29">
        <v>4487</v>
      </c>
      <c r="C17" s="29">
        <v>56909</v>
      </c>
      <c r="D17" s="29">
        <v>66545</v>
      </c>
      <c r="E17" s="29">
        <v>35021</v>
      </c>
      <c r="F17" s="29">
        <v>17688</v>
      </c>
      <c r="G17" s="52">
        <f t="shared" si="0"/>
        <v>180650</v>
      </c>
      <c r="H17" s="62">
        <v>62.45</v>
      </c>
      <c r="I17" s="62">
        <v>588.46</v>
      </c>
      <c r="J17" s="62">
        <v>1663.2</v>
      </c>
      <c r="K17" s="62">
        <v>2321.27</v>
      </c>
      <c r="L17" s="62">
        <v>1572.72</v>
      </c>
      <c r="M17" s="62">
        <f>'1.10'!B16</f>
        <v>849.32</v>
      </c>
    </row>
    <row r="18" spans="1:13">
      <c r="A18" s="78">
        <v>1991</v>
      </c>
      <c r="B18" s="29">
        <v>4635</v>
      </c>
      <c r="C18" s="29">
        <v>61364</v>
      </c>
      <c r="D18" s="29">
        <v>73952</v>
      </c>
      <c r="E18" s="29">
        <v>40119</v>
      </c>
      <c r="F18" s="29">
        <v>20837</v>
      </c>
      <c r="G18" s="52">
        <f t="shared" si="0"/>
        <v>200907</v>
      </c>
      <c r="H18" s="62">
        <v>64.349999999999994</v>
      </c>
      <c r="I18" s="62">
        <v>622.79999999999995</v>
      </c>
      <c r="J18" s="62">
        <v>1813.6</v>
      </c>
      <c r="K18" s="62">
        <v>2632.8</v>
      </c>
      <c r="L18" s="62">
        <v>1826.36</v>
      </c>
      <c r="M18" s="62">
        <f>'1.10'!B17</f>
        <v>929.48</v>
      </c>
    </row>
    <row r="19" spans="1:13">
      <c r="A19" s="78">
        <v>1992</v>
      </c>
      <c r="B19" s="29">
        <v>4801</v>
      </c>
      <c r="C19" s="29">
        <v>65528</v>
      </c>
      <c r="D19" s="29">
        <v>81891</v>
      </c>
      <c r="E19" s="29">
        <v>45144</v>
      </c>
      <c r="F19" s="29">
        <v>24109</v>
      </c>
      <c r="G19" s="52">
        <f t="shared" si="0"/>
        <v>221473</v>
      </c>
      <c r="H19" s="62">
        <v>65.94</v>
      </c>
      <c r="I19" s="62">
        <v>657.82</v>
      </c>
      <c r="J19" s="62">
        <v>1963.59</v>
      </c>
      <c r="K19" s="62">
        <v>2928.8</v>
      </c>
      <c r="L19" s="62">
        <v>2085.0700000000002</v>
      </c>
      <c r="M19" s="62">
        <f>'1.10'!B18</f>
        <v>1008.05</v>
      </c>
    </row>
    <row r="20" spans="1:13">
      <c r="A20" s="78">
        <v>1993</v>
      </c>
      <c r="B20" s="29">
        <v>5013</v>
      </c>
      <c r="C20" s="29">
        <v>69463</v>
      </c>
      <c r="D20" s="29">
        <v>89993</v>
      </c>
      <c r="E20" s="29">
        <v>49702</v>
      </c>
      <c r="F20" s="29">
        <v>27061</v>
      </c>
      <c r="G20" s="52">
        <f t="shared" si="0"/>
        <v>241232</v>
      </c>
      <c r="H20" s="62">
        <v>67.680000000000007</v>
      </c>
      <c r="I20" s="62">
        <v>689.03</v>
      </c>
      <c r="J20" s="62">
        <v>2106.58</v>
      </c>
      <c r="K20" s="62">
        <v>3217.59</v>
      </c>
      <c r="L20" s="62">
        <v>2298.9</v>
      </c>
      <c r="M20" s="62">
        <f>'1.10'!B19</f>
        <v>1081.5899999999999</v>
      </c>
    </row>
    <row r="21" spans="1:13">
      <c r="A21" s="78">
        <v>1994</v>
      </c>
      <c r="B21" s="29">
        <v>5246</v>
      </c>
      <c r="C21" s="29">
        <v>72961</v>
      </c>
      <c r="D21" s="29">
        <v>99078</v>
      </c>
      <c r="E21" s="29">
        <v>54633</v>
      </c>
      <c r="F21" s="29">
        <v>30927</v>
      </c>
      <c r="G21" s="52">
        <f t="shared" si="0"/>
        <v>262845</v>
      </c>
      <c r="H21" s="62">
        <v>69.37</v>
      </c>
      <c r="I21" s="62">
        <v>715.76</v>
      </c>
      <c r="J21" s="62">
        <v>2257.8000000000002</v>
      </c>
      <c r="K21" s="62">
        <v>3518.07</v>
      </c>
      <c r="L21" s="62">
        <v>2576</v>
      </c>
      <c r="M21" s="62">
        <f>'1.10'!B20</f>
        <v>1159.98</v>
      </c>
    </row>
    <row r="22" spans="1:13">
      <c r="A22" s="78">
        <v>1995</v>
      </c>
      <c r="B22" s="29">
        <v>5480</v>
      </c>
      <c r="C22" s="29">
        <v>76083</v>
      </c>
      <c r="D22" s="29">
        <v>107152</v>
      </c>
      <c r="E22" s="29">
        <v>57520</v>
      </c>
      <c r="F22" s="29">
        <v>34058</v>
      </c>
      <c r="G22" s="52">
        <f t="shared" si="0"/>
        <v>280293</v>
      </c>
      <c r="H22" s="62">
        <v>70.97</v>
      </c>
      <c r="I22" s="62">
        <v>738.9</v>
      </c>
      <c r="J22" s="62">
        <v>2378.4899999999998</v>
      </c>
      <c r="K22" s="62">
        <v>3697.39</v>
      </c>
      <c r="L22" s="62">
        <v>2766.21</v>
      </c>
      <c r="M22" s="62">
        <f>'1.10'!B21</f>
        <v>1217.3</v>
      </c>
    </row>
    <row r="23" spans="1:13">
      <c r="A23" s="78">
        <v>1996</v>
      </c>
      <c r="B23" s="29">
        <v>5674</v>
      </c>
      <c r="C23" s="29">
        <v>78950</v>
      </c>
      <c r="D23" s="29">
        <v>116110</v>
      </c>
      <c r="E23" s="29">
        <v>61192</v>
      </c>
      <c r="F23" s="29">
        <v>37980</v>
      </c>
      <c r="G23" s="52">
        <f t="shared" si="0"/>
        <v>299906</v>
      </c>
      <c r="H23" s="62">
        <v>71.97</v>
      </c>
      <c r="I23" s="62">
        <v>759.67</v>
      </c>
      <c r="J23" s="62">
        <v>2498.16</v>
      </c>
      <c r="K23" s="62">
        <v>3923.16</v>
      </c>
      <c r="L23" s="62">
        <v>3005.82</v>
      </c>
      <c r="M23" s="62">
        <f>'1.10'!B22</f>
        <v>1279.3399999999999</v>
      </c>
    </row>
    <row r="24" spans="1:13">
      <c r="A24" s="78">
        <v>1997</v>
      </c>
      <c r="B24" s="29">
        <v>5807</v>
      </c>
      <c r="C24" s="29">
        <v>81441</v>
      </c>
      <c r="D24" s="29">
        <v>125469</v>
      </c>
      <c r="E24" s="29">
        <v>65396</v>
      </c>
      <c r="F24" s="29">
        <v>42544</v>
      </c>
      <c r="G24" s="52">
        <f t="shared" si="0"/>
        <v>320657</v>
      </c>
      <c r="H24" s="62">
        <v>72.47</v>
      </c>
      <c r="I24" s="62">
        <v>777.43</v>
      </c>
      <c r="J24" s="62">
        <v>2605.63</v>
      </c>
      <c r="K24" s="62">
        <v>4192.1000000000004</v>
      </c>
      <c r="L24" s="62">
        <v>3268.21</v>
      </c>
      <c r="M24" s="62">
        <f>'1.10'!B23</f>
        <v>1341.8</v>
      </c>
    </row>
    <row r="25" spans="1:13">
      <c r="A25" s="78">
        <v>1998</v>
      </c>
      <c r="B25" s="29">
        <v>5955</v>
      </c>
      <c r="C25" s="29">
        <v>84071</v>
      </c>
      <c r="D25" s="29">
        <v>136132</v>
      </c>
      <c r="E25" s="29">
        <v>69130</v>
      </c>
      <c r="F25" s="29">
        <v>47130</v>
      </c>
      <c r="G25" s="52">
        <f t="shared" si="0"/>
        <v>342418</v>
      </c>
      <c r="H25" s="62">
        <v>73.290000000000006</v>
      </c>
      <c r="I25" s="62">
        <v>797.63</v>
      </c>
      <c r="J25" s="62">
        <v>2725.11</v>
      </c>
      <c r="K25" s="62">
        <v>4433.5</v>
      </c>
      <c r="L25" s="62">
        <v>3562.42</v>
      </c>
      <c r="M25" s="62">
        <f>'1.10'!B24</f>
        <v>1407.08</v>
      </c>
    </row>
    <row r="26" spans="1:13">
      <c r="A26" s="78">
        <v>1999</v>
      </c>
      <c r="B26" s="29">
        <v>6159</v>
      </c>
      <c r="C26" s="29">
        <v>86230</v>
      </c>
      <c r="D26" s="29">
        <v>146222</v>
      </c>
      <c r="E26" s="29">
        <v>72438</v>
      </c>
      <c r="F26" s="29">
        <v>51417</v>
      </c>
      <c r="G26" s="52">
        <f t="shared" si="0"/>
        <v>362466</v>
      </c>
      <c r="H26" s="62">
        <v>74.86</v>
      </c>
      <c r="I26" s="62">
        <v>813.77</v>
      </c>
      <c r="J26" s="62">
        <v>2818.91</v>
      </c>
      <c r="K26" s="62">
        <v>4639.74</v>
      </c>
      <c r="L26" s="62">
        <v>3802.44</v>
      </c>
      <c r="M26" s="62">
        <f>'1.10'!B25</f>
        <v>1462.33</v>
      </c>
    </row>
    <row r="27" spans="1:13">
      <c r="A27" s="78">
        <v>2000</v>
      </c>
      <c r="B27" s="29">
        <v>6295</v>
      </c>
      <c r="C27" s="29">
        <v>87853</v>
      </c>
      <c r="D27" s="29">
        <v>156540</v>
      </c>
      <c r="E27" s="29">
        <v>75966</v>
      </c>
      <c r="F27" s="29">
        <v>56080</v>
      </c>
      <c r="G27" s="52">
        <f t="shared" si="0"/>
        <v>382734</v>
      </c>
      <c r="H27" s="62">
        <v>75.88</v>
      </c>
      <c r="I27" s="62">
        <v>827.04</v>
      </c>
      <c r="J27" s="62">
        <v>2903.42</v>
      </c>
      <c r="K27" s="62">
        <v>4810.42</v>
      </c>
      <c r="L27" s="62">
        <v>4061.58</v>
      </c>
      <c r="M27" s="62">
        <f>'1.10'!B26</f>
        <v>1513.32</v>
      </c>
    </row>
    <row r="28" spans="1:13">
      <c r="A28" s="78">
        <v>2001</v>
      </c>
      <c r="B28" s="29">
        <v>6433</v>
      </c>
      <c r="C28" s="29">
        <v>89130</v>
      </c>
      <c r="D28" s="29">
        <v>166643</v>
      </c>
      <c r="E28" s="29">
        <v>79624</v>
      </c>
      <c r="F28" s="29">
        <v>60126</v>
      </c>
      <c r="G28" s="52">
        <f t="shared" si="0"/>
        <v>401956</v>
      </c>
      <c r="H28" s="62">
        <v>77.05</v>
      </c>
      <c r="I28" s="62">
        <v>838.93</v>
      </c>
      <c r="J28" s="62">
        <v>2976.12</v>
      </c>
      <c r="K28" s="62">
        <v>5001.9399999999996</v>
      </c>
      <c r="L28" s="62">
        <v>4284.71</v>
      </c>
      <c r="M28" s="62">
        <f>'1.10'!B27</f>
        <v>1559.45</v>
      </c>
    </row>
    <row r="29" spans="1:13">
      <c r="A29" s="78">
        <v>2002</v>
      </c>
      <c r="B29" s="29">
        <v>6581</v>
      </c>
      <c r="C29" s="29">
        <v>89920</v>
      </c>
      <c r="D29" s="29">
        <v>176612</v>
      </c>
      <c r="E29" s="29">
        <v>82725</v>
      </c>
      <c r="F29" s="29">
        <v>64589</v>
      </c>
      <c r="G29" s="52">
        <f t="shared" si="0"/>
        <v>420427</v>
      </c>
      <c r="H29" s="62">
        <v>78.34</v>
      </c>
      <c r="I29" s="62">
        <v>848.8</v>
      </c>
      <c r="J29" s="62">
        <v>3032.53</v>
      </c>
      <c r="K29" s="62">
        <v>5159.79</v>
      </c>
      <c r="L29" s="62">
        <v>4539.5</v>
      </c>
      <c r="M29" s="62">
        <f>'1.10'!B28</f>
        <v>1599.19</v>
      </c>
    </row>
    <row r="30" spans="1:13">
      <c r="A30" s="78">
        <v>2003</v>
      </c>
      <c r="B30" s="29">
        <v>6714</v>
      </c>
      <c r="C30" s="29">
        <v>90618</v>
      </c>
      <c r="D30" s="29">
        <v>186516</v>
      </c>
      <c r="E30" s="29">
        <v>85872</v>
      </c>
      <c r="F30" s="29">
        <v>68328</v>
      </c>
      <c r="G30" s="52">
        <f t="shared" si="0"/>
        <v>438048</v>
      </c>
      <c r="H30" s="62">
        <v>79.44</v>
      </c>
      <c r="I30" s="62">
        <v>857.83</v>
      </c>
      <c r="J30" s="62">
        <v>3083.28</v>
      </c>
      <c r="K30" s="62">
        <v>5294.61</v>
      </c>
      <c r="L30" s="62">
        <v>4749.22</v>
      </c>
      <c r="M30" s="62">
        <f>'1.10'!B29</f>
        <v>1633.72</v>
      </c>
    </row>
    <row r="31" spans="1:13">
      <c r="A31" s="78">
        <v>2004</v>
      </c>
      <c r="B31" s="29">
        <v>6885</v>
      </c>
      <c r="C31" s="29">
        <v>91463</v>
      </c>
      <c r="D31" s="29">
        <v>196571</v>
      </c>
      <c r="E31" s="29">
        <v>89303</v>
      </c>
      <c r="F31" s="29">
        <v>71809</v>
      </c>
      <c r="G31" s="52">
        <f t="shared" si="0"/>
        <v>456031</v>
      </c>
      <c r="H31" s="62">
        <v>80.88</v>
      </c>
      <c r="I31" s="62">
        <v>868.29</v>
      </c>
      <c r="J31" s="62">
        <v>3127.64</v>
      </c>
      <c r="K31" s="62">
        <v>5425.3</v>
      </c>
      <c r="L31" s="62">
        <v>4897.3999999999996</v>
      </c>
      <c r="M31" s="62">
        <f>'1.10'!B30</f>
        <v>1666.33</v>
      </c>
    </row>
    <row r="32" spans="1:13">
      <c r="A32" s="78">
        <v>2005</v>
      </c>
      <c r="B32" s="29">
        <v>7026</v>
      </c>
      <c r="C32" s="29">
        <v>92624</v>
      </c>
      <c r="D32" s="29">
        <v>207296</v>
      </c>
      <c r="E32" s="29">
        <v>92545</v>
      </c>
      <c r="F32" s="29">
        <v>75487</v>
      </c>
      <c r="G32" s="52">
        <f t="shared" si="0"/>
        <v>474978</v>
      </c>
      <c r="H32" s="62">
        <v>81.93</v>
      </c>
      <c r="I32" s="47">
        <v>882.2</v>
      </c>
      <c r="J32" s="62">
        <v>3179.87</v>
      </c>
      <c r="K32" s="62">
        <v>5516.83</v>
      </c>
      <c r="L32" s="62">
        <v>5071.2700000000004</v>
      </c>
      <c r="M32" s="62">
        <f>'1.10'!B31</f>
        <v>1699.95</v>
      </c>
    </row>
    <row r="33" spans="1:13">
      <c r="A33" s="78">
        <v>2006</v>
      </c>
      <c r="B33" s="29">
        <v>7119</v>
      </c>
      <c r="C33" s="29">
        <v>94137</v>
      </c>
      <c r="D33" s="29">
        <v>218580</v>
      </c>
      <c r="E33" s="29">
        <v>97667</v>
      </c>
      <c r="F33" s="29">
        <v>78681</v>
      </c>
      <c r="G33" s="52">
        <f t="shared" si="0"/>
        <v>496184</v>
      </c>
      <c r="H33" s="62">
        <v>82.48</v>
      </c>
      <c r="I33" s="47">
        <v>899.18</v>
      </c>
      <c r="J33" s="62">
        <v>3235.73</v>
      </c>
      <c r="K33" s="62">
        <v>5688.23</v>
      </c>
      <c r="L33" s="62">
        <v>5221.51</v>
      </c>
      <c r="M33" s="62">
        <f>'1.10'!B32</f>
        <v>1739.08</v>
      </c>
    </row>
    <row r="34" spans="1:13">
      <c r="A34" s="78">
        <v>2007</v>
      </c>
      <c r="B34" s="29">
        <v>7241</v>
      </c>
      <c r="C34" s="29">
        <v>95311</v>
      </c>
      <c r="D34" s="29">
        <v>229214</v>
      </c>
      <c r="E34" s="29">
        <v>103095</v>
      </c>
      <c r="F34" s="29">
        <v>81951</v>
      </c>
      <c r="G34" s="52">
        <f t="shared" si="0"/>
        <v>516812</v>
      </c>
      <c r="H34" s="62">
        <v>83.58</v>
      </c>
      <c r="I34" s="47">
        <v>913.53</v>
      </c>
      <c r="J34" s="62">
        <v>3287.41</v>
      </c>
      <c r="K34" s="62">
        <v>5815.14</v>
      </c>
      <c r="L34" s="62">
        <v>5389.55</v>
      </c>
      <c r="M34" s="62">
        <f>'1.10'!B33</f>
        <v>1773.25</v>
      </c>
    </row>
    <row r="35" spans="1:13">
      <c r="A35" s="78">
        <v>2008</v>
      </c>
      <c r="B35" s="29">
        <v>7263</v>
      </c>
      <c r="C35" s="29">
        <v>96355</v>
      </c>
      <c r="D35" s="29">
        <v>240146</v>
      </c>
      <c r="E35" s="29">
        <v>108782</v>
      </c>
      <c r="F35" s="29">
        <v>85260</v>
      </c>
      <c r="G35" s="52">
        <f t="shared" si="0"/>
        <v>537806</v>
      </c>
      <c r="H35" s="62">
        <v>83.98</v>
      </c>
      <c r="I35" s="47">
        <v>926.97</v>
      </c>
      <c r="J35" s="62">
        <v>3343.54</v>
      </c>
      <c r="K35" s="62">
        <v>5916.45</v>
      </c>
      <c r="L35" s="62">
        <v>5562.52</v>
      </c>
      <c r="M35" s="62">
        <f>'1.10'!B34</f>
        <v>1806.61</v>
      </c>
    </row>
    <row r="36" spans="1:13">
      <c r="A36" s="78">
        <v>2009</v>
      </c>
      <c r="B36" s="29">
        <v>7349</v>
      </c>
      <c r="C36" s="29">
        <v>97433</v>
      </c>
      <c r="D36" s="29">
        <v>251700</v>
      </c>
      <c r="E36" s="29">
        <v>114578</v>
      </c>
      <c r="F36" s="29">
        <v>89304</v>
      </c>
      <c r="G36" s="52">
        <f t="shared" si="0"/>
        <v>560364</v>
      </c>
      <c r="H36" s="47">
        <v>85.36</v>
      </c>
      <c r="I36" s="47">
        <v>939.31</v>
      </c>
      <c r="J36" s="47">
        <v>3400.58</v>
      </c>
      <c r="K36" s="62">
        <v>6031.8</v>
      </c>
      <c r="L36" s="62">
        <v>5761.12</v>
      </c>
      <c r="M36" s="62">
        <f>'1.10'!B35</f>
        <v>1842.7</v>
      </c>
    </row>
    <row r="37" spans="1:13">
      <c r="A37" s="78">
        <v>2010</v>
      </c>
      <c r="B37" s="29">
        <v>7405</v>
      </c>
      <c r="C37" s="29">
        <v>98559</v>
      </c>
      <c r="D37" s="29">
        <v>262586</v>
      </c>
      <c r="E37" s="29">
        <v>120356</v>
      </c>
      <c r="F37" s="29">
        <v>93649</v>
      </c>
      <c r="G37" s="52">
        <f t="shared" si="0"/>
        <v>582555</v>
      </c>
      <c r="H37" s="47">
        <v>86.8</v>
      </c>
      <c r="I37" s="47">
        <v>948.93</v>
      </c>
      <c r="J37" s="47">
        <v>3456.57</v>
      </c>
      <c r="K37" s="62">
        <v>6146.5</v>
      </c>
      <c r="L37" s="62">
        <v>5935.59</v>
      </c>
      <c r="M37" s="62">
        <f>'1.10'!B36</f>
        <v>1876.42</v>
      </c>
    </row>
    <row r="38" spans="1:13">
      <c r="A38" s="78">
        <v>2011</v>
      </c>
      <c r="B38" s="29">
        <v>7536</v>
      </c>
      <c r="C38" s="29">
        <v>99452</v>
      </c>
      <c r="D38" s="29">
        <v>270707</v>
      </c>
      <c r="E38" s="29">
        <v>127628</v>
      </c>
      <c r="F38" s="29">
        <v>96478</v>
      </c>
      <c r="G38" s="52">
        <f t="shared" si="0"/>
        <v>601801</v>
      </c>
      <c r="H38" s="47">
        <v>89.2</v>
      </c>
      <c r="I38" s="47">
        <v>955.07</v>
      </c>
      <c r="J38" s="47">
        <v>3482.84</v>
      </c>
      <c r="K38" s="62">
        <v>6307.27</v>
      </c>
      <c r="L38" s="62">
        <v>6006.81</v>
      </c>
      <c r="M38" s="62">
        <f>'1.10'!B37</f>
        <v>1900.9</v>
      </c>
    </row>
  </sheetData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Normal="100" workbookViewId="0"/>
  </sheetViews>
  <sheetFormatPr defaultRowHeight="15"/>
  <cols>
    <col min="1" max="1" width="7.28515625" style="78" customWidth="1"/>
    <col min="2" max="6" width="9.5703125" style="2" customWidth="1"/>
    <col min="7" max="7" width="10.7109375" style="2" customWidth="1"/>
    <col min="8" max="13" width="9.140625" style="2" customWidth="1"/>
    <col min="14" max="16384" width="9.140625" style="2"/>
  </cols>
  <sheetData>
    <row r="1" spans="1:13">
      <c r="A1" s="78" t="s">
        <v>175</v>
      </c>
    </row>
    <row r="2" spans="1:13">
      <c r="A2" s="78" t="s">
        <v>46</v>
      </c>
    </row>
    <row r="5" spans="1:13">
      <c r="B5" s="2" t="s">
        <v>19</v>
      </c>
      <c r="G5" s="2" t="s">
        <v>20</v>
      </c>
    </row>
    <row r="6" spans="1:13">
      <c r="B6" s="3" t="s">
        <v>11</v>
      </c>
      <c r="C6" s="3" t="s">
        <v>209</v>
      </c>
      <c r="D6" s="3" t="s">
        <v>28</v>
      </c>
      <c r="E6" s="3" t="s">
        <v>29</v>
      </c>
      <c r="F6" s="3" t="s">
        <v>281</v>
      </c>
      <c r="G6" s="3" t="s">
        <v>30</v>
      </c>
      <c r="H6" s="3" t="s">
        <v>209</v>
      </c>
      <c r="I6" s="3" t="s">
        <v>28</v>
      </c>
      <c r="J6" s="3" t="s">
        <v>29</v>
      </c>
      <c r="K6" s="3" t="s">
        <v>10</v>
      </c>
      <c r="L6" s="3"/>
      <c r="M6" s="3"/>
    </row>
    <row r="7" spans="1:13">
      <c r="A7" s="78">
        <v>1980</v>
      </c>
      <c r="B7" s="29">
        <v>39554</v>
      </c>
      <c r="C7" s="29">
        <v>16134</v>
      </c>
      <c r="D7" s="29">
        <v>370</v>
      </c>
      <c r="E7" s="29">
        <v>401</v>
      </c>
      <c r="F7" s="29">
        <f>SUM(B7:E7)</f>
        <v>56459</v>
      </c>
      <c r="G7" s="52">
        <v>221.56</v>
      </c>
      <c r="H7" s="62">
        <v>859.67</v>
      </c>
      <c r="I7" s="62">
        <v>390.1</v>
      </c>
      <c r="J7" s="62">
        <v>114.05</v>
      </c>
      <c r="K7" s="62">
        <f>'1.10'!B6</f>
        <v>293.64999999999998</v>
      </c>
      <c r="L7" s="62"/>
      <c r="M7" s="62"/>
    </row>
    <row r="8" spans="1:13">
      <c r="A8" s="78">
        <v>1981</v>
      </c>
      <c r="B8" s="29">
        <v>45019</v>
      </c>
      <c r="C8" s="29">
        <v>18807</v>
      </c>
      <c r="D8" s="29">
        <v>482</v>
      </c>
      <c r="E8" s="29">
        <v>556</v>
      </c>
      <c r="F8" s="29">
        <f t="shared" ref="F8:F38" si="0">SUM(B8:E8)</f>
        <v>64864</v>
      </c>
      <c r="G8" s="52">
        <v>249.82</v>
      </c>
      <c r="H8" s="62">
        <v>993.33</v>
      </c>
      <c r="I8" s="62">
        <v>500.45</v>
      </c>
      <c r="J8" s="62">
        <v>152.66</v>
      </c>
      <c r="K8" s="62">
        <f>'1.10'!B7</f>
        <v>335.39</v>
      </c>
      <c r="L8" s="62"/>
      <c r="M8" s="62"/>
    </row>
    <row r="9" spans="1:13">
      <c r="A9" s="78">
        <v>1982</v>
      </c>
      <c r="B9" s="29">
        <v>51187</v>
      </c>
      <c r="C9" s="29">
        <v>21725</v>
      </c>
      <c r="D9" s="29">
        <v>587</v>
      </c>
      <c r="E9" s="29">
        <v>827</v>
      </c>
      <c r="F9" s="29">
        <f t="shared" si="0"/>
        <v>74326</v>
      </c>
      <c r="G9" s="52">
        <v>280.77</v>
      </c>
      <c r="H9" s="62">
        <v>1130.77</v>
      </c>
      <c r="I9" s="62">
        <v>593.92999999999995</v>
      </c>
      <c r="J9" s="62">
        <v>221.71</v>
      </c>
      <c r="K9" s="62">
        <f>'1.10'!B8</f>
        <v>380.83</v>
      </c>
      <c r="L9" s="62"/>
      <c r="M9" s="62"/>
    </row>
    <row r="10" spans="1:13">
      <c r="A10" s="78">
        <v>1983</v>
      </c>
      <c r="B10" s="29">
        <v>59495</v>
      </c>
      <c r="C10" s="29">
        <v>25957</v>
      </c>
      <c r="D10" s="29">
        <v>776</v>
      </c>
      <c r="E10" s="29">
        <v>1115</v>
      </c>
      <c r="F10" s="29">
        <f t="shared" si="0"/>
        <v>87343</v>
      </c>
      <c r="G10" s="52">
        <v>323.2</v>
      </c>
      <c r="H10" s="62">
        <v>1337.34</v>
      </c>
      <c r="I10" s="62">
        <v>779.91</v>
      </c>
      <c r="J10" s="62">
        <v>289.51</v>
      </c>
      <c r="K10" s="62">
        <f>'1.10'!B9</f>
        <v>444.06</v>
      </c>
      <c r="L10" s="62"/>
      <c r="M10" s="62"/>
    </row>
    <row r="11" spans="1:13">
      <c r="A11" s="78">
        <v>1984</v>
      </c>
      <c r="B11" s="29">
        <v>66297</v>
      </c>
      <c r="C11" s="29">
        <v>29532</v>
      </c>
      <c r="D11" s="29">
        <v>926</v>
      </c>
      <c r="E11" s="29">
        <v>1442</v>
      </c>
      <c r="F11" s="29">
        <f t="shared" si="0"/>
        <v>98197</v>
      </c>
      <c r="G11" s="52">
        <v>356.68</v>
      </c>
      <c r="H11" s="62">
        <v>1501.72</v>
      </c>
      <c r="I11" s="62">
        <v>895.28</v>
      </c>
      <c r="J11" s="62">
        <v>358.38</v>
      </c>
      <c r="K11" s="62">
        <f>'1.10'!B10</f>
        <v>494.71</v>
      </c>
      <c r="L11" s="62"/>
      <c r="M11" s="62"/>
    </row>
    <row r="12" spans="1:13">
      <c r="A12" s="78">
        <v>1985</v>
      </c>
      <c r="B12" s="29">
        <v>72975</v>
      </c>
      <c r="C12" s="29">
        <v>32856</v>
      </c>
      <c r="D12" s="29">
        <v>1076</v>
      </c>
      <c r="E12" s="29">
        <v>1818</v>
      </c>
      <c r="F12" s="29">
        <f t="shared" si="0"/>
        <v>108725</v>
      </c>
      <c r="G12" s="52">
        <v>388.54</v>
      </c>
      <c r="H12" s="62">
        <v>1651.43</v>
      </c>
      <c r="I12" s="62">
        <v>1002.11</v>
      </c>
      <c r="J12" s="62">
        <v>431.66</v>
      </c>
      <c r="K12" s="62">
        <f>'1.10'!B11</f>
        <v>542.05999999999995</v>
      </c>
      <c r="L12" s="62"/>
      <c r="M12" s="62"/>
    </row>
    <row r="13" spans="1:13">
      <c r="A13" s="78">
        <v>1986</v>
      </c>
      <c r="B13" s="29">
        <v>80361</v>
      </c>
      <c r="C13" s="29">
        <v>36356</v>
      </c>
      <c r="D13" s="29">
        <v>1248</v>
      </c>
      <c r="E13" s="29">
        <v>2213</v>
      </c>
      <c r="F13" s="29">
        <f t="shared" si="0"/>
        <v>120178</v>
      </c>
      <c r="G13" s="52">
        <v>423.09</v>
      </c>
      <c r="H13" s="62">
        <v>1798.52</v>
      </c>
      <c r="I13" s="62">
        <v>1122.3599999999999</v>
      </c>
      <c r="J13" s="62">
        <v>498.22</v>
      </c>
      <c r="K13" s="62">
        <f>'1.10'!B12</f>
        <v>591.33000000000004</v>
      </c>
      <c r="L13" s="62"/>
      <c r="M13" s="62"/>
    </row>
    <row r="14" spans="1:13">
      <c r="A14" s="78">
        <v>1987</v>
      </c>
      <c r="B14" s="29">
        <v>88217</v>
      </c>
      <c r="C14" s="29">
        <v>40475</v>
      </c>
      <c r="D14" s="29">
        <v>1450</v>
      </c>
      <c r="E14" s="29">
        <v>2678</v>
      </c>
      <c r="F14" s="29">
        <f t="shared" si="0"/>
        <v>132820</v>
      </c>
      <c r="G14" s="52">
        <v>460.07</v>
      </c>
      <c r="H14" s="62">
        <v>1974.79</v>
      </c>
      <c r="I14" s="62">
        <v>1271.51</v>
      </c>
      <c r="J14" s="62">
        <v>573.70000000000005</v>
      </c>
      <c r="K14" s="62">
        <f>'1.10'!B13</f>
        <v>646.38</v>
      </c>
      <c r="L14" s="62"/>
      <c r="M14" s="62"/>
    </row>
    <row r="15" spans="1:13">
      <c r="A15" s="78">
        <v>1988</v>
      </c>
      <c r="B15" s="29">
        <v>96343</v>
      </c>
      <c r="C15" s="29">
        <v>45261</v>
      </c>
      <c r="D15" s="29">
        <v>1685</v>
      </c>
      <c r="E15" s="29">
        <v>3217</v>
      </c>
      <c r="F15" s="29">
        <f t="shared" si="0"/>
        <v>146506</v>
      </c>
      <c r="G15" s="52">
        <v>498.06</v>
      </c>
      <c r="H15" s="62">
        <v>2178.94</v>
      </c>
      <c r="I15" s="62">
        <v>1427.72</v>
      </c>
      <c r="J15" s="62">
        <v>654.79</v>
      </c>
      <c r="K15" s="62">
        <f>'1.10'!B14</f>
        <v>706.03</v>
      </c>
      <c r="L15" s="62"/>
      <c r="M15" s="62"/>
    </row>
    <row r="16" spans="1:13">
      <c r="A16" s="78">
        <v>1989</v>
      </c>
      <c r="B16" s="29">
        <v>106327</v>
      </c>
      <c r="C16" s="29">
        <v>50945</v>
      </c>
      <c r="D16" s="29">
        <v>1926</v>
      </c>
      <c r="E16" s="29">
        <v>3812</v>
      </c>
      <c r="F16" s="29">
        <f t="shared" si="0"/>
        <v>163010</v>
      </c>
      <c r="G16" s="52">
        <v>544.57000000000005</v>
      </c>
      <c r="H16" s="62">
        <v>2416.79</v>
      </c>
      <c r="I16" s="62">
        <v>1589.27</v>
      </c>
      <c r="J16" s="62">
        <v>745.25</v>
      </c>
      <c r="K16" s="62">
        <f>'1.10'!B15</f>
        <v>777.15</v>
      </c>
      <c r="L16" s="62"/>
      <c r="M16" s="62"/>
    </row>
    <row r="17" spans="1:13">
      <c r="A17" s="78">
        <v>1990</v>
      </c>
      <c r="B17" s="29">
        <v>117039</v>
      </c>
      <c r="C17" s="29">
        <v>56922</v>
      </c>
      <c r="D17" s="29">
        <v>2174</v>
      </c>
      <c r="E17" s="29">
        <v>4515</v>
      </c>
      <c r="F17" s="29">
        <f t="shared" si="0"/>
        <v>180650</v>
      </c>
      <c r="G17" s="52">
        <v>593.02</v>
      </c>
      <c r="H17" s="62">
        <v>2654.41</v>
      </c>
      <c r="I17" s="62">
        <v>1770.99</v>
      </c>
      <c r="J17" s="62">
        <v>837.17</v>
      </c>
      <c r="K17" s="62">
        <f>'1.10'!B16</f>
        <v>849.32</v>
      </c>
      <c r="L17" s="62"/>
      <c r="M17" s="62"/>
    </row>
    <row r="18" spans="1:13">
      <c r="A18" s="78">
        <v>1991</v>
      </c>
      <c r="B18" s="29">
        <v>129353</v>
      </c>
      <c r="C18" s="29">
        <v>63745</v>
      </c>
      <c r="D18" s="29">
        <v>2455</v>
      </c>
      <c r="E18" s="29">
        <v>5354</v>
      </c>
      <c r="F18" s="29">
        <f t="shared" si="0"/>
        <v>200907</v>
      </c>
      <c r="G18" s="52">
        <v>646.82000000000005</v>
      </c>
      <c r="H18" s="62">
        <v>2917.56</v>
      </c>
      <c r="I18" s="62">
        <v>1942.97</v>
      </c>
      <c r="J18" s="62">
        <v>950.15</v>
      </c>
      <c r="K18" s="62">
        <f>'1.10'!B17</f>
        <v>929.48</v>
      </c>
      <c r="L18" s="62"/>
      <c r="M18" s="62"/>
    </row>
    <row r="19" spans="1:13">
      <c r="A19" s="78">
        <v>1992</v>
      </c>
      <c r="B19" s="29">
        <v>141346</v>
      </c>
      <c r="C19" s="29">
        <v>71027</v>
      </c>
      <c r="D19" s="29">
        <v>2825</v>
      </c>
      <c r="E19" s="29">
        <v>6275</v>
      </c>
      <c r="F19" s="29">
        <f t="shared" si="0"/>
        <v>221473</v>
      </c>
      <c r="G19" s="52">
        <v>697.27</v>
      </c>
      <c r="H19" s="62">
        <v>3190.14</v>
      </c>
      <c r="I19" s="62">
        <v>2168.1799999999998</v>
      </c>
      <c r="J19" s="62">
        <v>1057.1500000000001</v>
      </c>
      <c r="K19" s="62">
        <f>'1.10'!B18</f>
        <v>1008.05</v>
      </c>
      <c r="L19" s="62"/>
      <c r="M19" s="62"/>
    </row>
    <row r="20" spans="1:13">
      <c r="A20" s="78">
        <v>1993</v>
      </c>
      <c r="B20" s="29">
        <v>152485</v>
      </c>
      <c r="C20" s="29">
        <v>78196</v>
      </c>
      <c r="D20" s="29">
        <v>3142</v>
      </c>
      <c r="E20" s="29">
        <v>7409</v>
      </c>
      <c r="F20" s="29">
        <f t="shared" si="0"/>
        <v>241232</v>
      </c>
      <c r="G20" s="52">
        <v>743.34</v>
      </c>
      <c r="H20" s="62">
        <v>3440.73</v>
      </c>
      <c r="I20" s="62">
        <v>2340.0500000000002</v>
      </c>
      <c r="J20" s="62">
        <v>1186.03</v>
      </c>
      <c r="K20" s="62">
        <f>'1.10'!B19</f>
        <v>1081.5899999999999</v>
      </c>
      <c r="L20" s="62"/>
      <c r="M20" s="62"/>
    </row>
    <row r="21" spans="1:13">
      <c r="A21" s="78">
        <v>1994</v>
      </c>
      <c r="B21" s="29">
        <v>165039</v>
      </c>
      <c r="C21" s="29">
        <v>85767</v>
      </c>
      <c r="D21" s="29">
        <v>3471</v>
      </c>
      <c r="E21" s="29">
        <v>8568</v>
      </c>
      <c r="F21" s="29">
        <f t="shared" si="0"/>
        <v>262845</v>
      </c>
      <c r="G21" s="52">
        <v>795.33</v>
      </c>
      <c r="H21" s="62">
        <v>3698.64</v>
      </c>
      <c r="I21" s="62">
        <v>2496.71</v>
      </c>
      <c r="J21" s="62">
        <v>1315.84</v>
      </c>
      <c r="K21" s="62">
        <f>'1.10'!B20</f>
        <v>1159.98</v>
      </c>
      <c r="L21" s="62"/>
      <c r="M21" s="62"/>
    </row>
    <row r="22" spans="1:13">
      <c r="A22" s="78">
        <v>1995</v>
      </c>
      <c r="B22" s="29">
        <v>174638</v>
      </c>
      <c r="C22" s="29">
        <v>92257</v>
      </c>
      <c r="D22" s="29">
        <v>3788</v>
      </c>
      <c r="E22" s="29">
        <v>9610</v>
      </c>
      <c r="F22" s="29">
        <f t="shared" si="0"/>
        <v>280293</v>
      </c>
      <c r="G22" s="52">
        <v>832.35</v>
      </c>
      <c r="H22" s="62">
        <v>3892.34</v>
      </c>
      <c r="I22" s="62">
        <v>2617.94</v>
      </c>
      <c r="J22" s="62">
        <v>1410.2</v>
      </c>
      <c r="K22" s="62">
        <f>'1.10'!B21</f>
        <v>1217.3</v>
      </c>
      <c r="L22" s="62"/>
      <c r="M22" s="62"/>
    </row>
    <row r="23" spans="1:13">
      <c r="A23" s="78">
        <v>1996</v>
      </c>
      <c r="B23" s="29">
        <v>185992</v>
      </c>
      <c r="C23" s="29">
        <v>99209</v>
      </c>
      <c r="D23" s="29">
        <v>4085</v>
      </c>
      <c r="E23" s="29">
        <v>10620</v>
      </c>
      <c r="F23" s="29">
        <f t="shared" si="0"/>
        <v>299906</v>
      </c>
      <c r="G23" s="52">
        <v>875.12</v>
      </c>
      <c r="H23" s="62">
        <v>4097.57</v>
      </c>
      <c r="I23" s="62">
        <v>2696.03</v>
      </c>
      <c r="J23" s="62">
        <v>1484.69</v>
      </c>
      <c r="K23" s="62">
        <f>'1.10'!B22</f>
        <v>1279.3399999999999</v>
      </c>
      <c r="L23" s="62"/>
      <c r="M23" s="62"/>
    </row>
    <row r="24" spans="1:13">
      <c r="A24" s="78">
        <v>1997</v>
      </c>
      <c r="B24" s="29">
        <v>198398</v>
      </c>
      <c r="C24" s="29">
        <v>106275</v>
      </c>
      <c r="D24" s="29">
        <v>4353</v>
      </c>
      <c r="E24" s="29">
        <v>11631</v>
      </c>
      <c r="F24" s="29">
        <f t="shared" si="0"/>
        <v>320657</v>
      </c>
      <c r="G24" s="52">
        <v>921.23</v>
      </c>
      <c r="H24" s="62">
        <v>4293.74</v>
      </c>
      <c r="I24" s="62">
        <v>2767.49</v>
      </c>
      <c r="J24" s="62">
        <v>1545.51</v>
      </c>
      <c r="K24" s="62">
        <f>'1.10'!B23</f>
        <v>1341.8</v>
      </c>
      <c r="L24" s="62"/>
      <c r="M24" s="62"/>
    </row>
    <row r="25" spans="1:13">
      <c r="A25" s="78">
        <v>1998</v>
      </c>
      <c r="B25" s="29">
        <v>211043</v>
      </c>
      <c r="C25" s="29">
        <v>113824</v>
      </c>
      <c r="D25" s="29">
        <v>4738</v>
      </c>
      <c r="E25" s="29">
        <v>12813</v>
      </c>
      <c r="F25" s="29">
        <f t="shared" si="0"/>
        <v>342418</v>
      </c>
      <c r="G25" s="52">
        <v>967.81</v>
      </c>
      <c r="H25" s="62">
        <v>4499.72</v>
      </c>
      <c r="I25" s="62">
        <v>2903.27</v>
      </c>
      <c r="J25" s="62">
        <v>1626.07</v>
      </c>
      <c r="K25" s="62">
        <f>'1.10'!B24</f>
        <v>1407.08</v>
      </c>
      <c r="L25" s="62"/>
      <c r="M25" s="62"/>
    </row>
    <row r="26" spans="1:13">
      <c r="A26" s="78">
        <v>1999</v>
      </c>
      <c r="B26" s="29">
        <v>223405</v>
      </c>
      <c r="C26" s="29">
        <v>119986</v>
      </c>
      <c r="D26" s="29">
        <v>5093</v>
      </c>
      <c r="E26" s="29">
        <v>13982</v>
      </c>
      <c r="F26" s="29">
        <f t="shared" si="0"/>
        <v>362466</v>
      </c>
      <c r="G26" s="52">
        <v>1011.5</v>
      </c>
      <c r="H26" s="62">
        <v>4638.4399999999996</v>
      </c>
      <c r="I26" s="62">
        <v>3002.79</v>
      </c>
      <c r="J26" s="62">
        <v>1688.36</v>
      </c>
      <c r="K26" s="62">
        <f>'1.10'!B25</f>
        <v>1462.33</v>
      </c>
      <c r="L26" s="62"/>
      <c r="M26" s="62"/>
    </row>
    <row r="27" spans="1:13">
      <c r="A27" s="78">
        <v>2000</v>
      </c>
      <c r="B27" s="29">
        <v>236254</v>
      </c>
      <c r="C27" s="29">
        <v>125858</v>
      </c>
      <c r="D27" s="29">
        <v>5395</v>
      </c>
      <c r="E27" s="29">
        <v>15227</v>
      </c>
      <c r="F27" s="29">
        <f t="shared" si="0"/>
        <v>382734</v>
      </c>
      <c r="G27" s="52">
        <v>1057.46</v>
      </c>
      <c r="H27" s="62">
        <v>4749.8100000000004</v>
      </c>
      <c r="I27" s="62">
        <v>2931.98</v>
      </c>
      <c r="J27" s="62">
        <v>1730.58</v>
      </c>
      <c r="K27" s="62">
        <f>'1.10'!B26</f>
        <v>1513.32</v>
      </c>
      <c r="L27" s="62"/>
      <c r="M27" s="62"/>
    </row>
    <row r="28" spans="1:13">
      <c r="A28" s="78">
        <v>2001</v>
      </c>
      <c r="B28" s="29">
        <v>248418</v>
      </c>
      <c r="C28" s="29">
        <v>131382</v>
      </c>
      <c r="D28" s="29">
        <v>5691</v>
      </c>
      <c r="E28" s="29">
        <v>16465</v>
      </c>
      <c r="F28" s="29">
        <f t="shared" si="0"/>
        <v>401956</v>
      </c>
      <c r="G28" s="52">
        <v>1098.03</v>
      </c>
      <c r="H28" s="62">
        <v>4846.9399999999996</v>
      </c>
      <c r="I28" s="62">
        <v>2965.58</v>
      </c>
      <c r="J28" s="62">
        <v>1775.75</v>
      </c>
      <c r="K28" s="62">
        <f>'1.10'!B27</f>
        <v>1559.45</v>
      </c>
      <c r="L28" s="62"/>
      <c r="M28" s="62"/>
    </row>
    <row r="29" spans="1:13">
      <c r="A29" s="78">
        <v>2002</v>
      </c>
      <c r="B29" s="29">
        <v>259538</v>
      </c>
      <c r="C29" s="29">
        <v>137302</v>
      </c>
      <c r="D29" s="29">
        <v>5888</v>
      </c>
      <c r="E29" s="29">
        <v>17699</v>
      </c>
      <c r="F29" s="29">
        <f t="shared" si="0"/>
        <v>420427</v>
      </c>
      <c r="G29" s="52">
        <v>1131.68</v>
      </c>
      <c r="H29" s="62">
        <v>4947.58</v>
      </c>
      <c r="I29" s="62">
        <v>2935.36</v>
      </c>
      <c r="J29" s="62">
        <v>1819.35</v>
      </c>
      <c r="K29" s="62">
        <f>'1.10'!B28</f>
        <v>1599.19</v>
      </c>
      <c r="L29" s="62"/>
      <c r="M29" s="62"/>
    </row>
    <row r="30" spans="1:13">
      <c r="A30" s="78">
        <v>2003</v>
      </c>
      <c r="B30" s="29">
        <v>270037</v>
      </c>
      <c r="C30" s="29">
        <v>143038</v>
      </c>
      <c r="D30" s="29">
        <v>6061</v>
      </c>
      <c r="E30" s="29">
        <v>18912</v>
      </c>
      <c r="F30" s="29">
        <f t="shared" si="0"/>
        <v>438048</v>
      </c>
      <c r="G30" s="52">
        <v>1161.67</v>
      </c>
      <c r="H30" s="62">
        <v>5032.21</v>
      </c>
      <c r="I30" s="62">
        <v>2898.52</v>
      </c>
      <c r="J30" s="62">
        <v>1854.15</v>
      </c>
      <c r="K30" s="62">
        <f>'1.10'!B29</f>
        <v>1633.72</v>
      </c>
      <c r="L30" s="62"/>
      <c r="M30" s="62"/>
    </row>
    <row r="31" spans="1:13">
      <c r="A31" s="78">
        <v>2004</v>
      </c>
      <c r="B31" s="29">
        <v>281658</v>
      </c>
      <c r="C31" s="29">
        <v>147884</v>
      </c>
      <c r="D31" s="29">
        <v>6315</v>
      </c>
      <c r="E31" s="29">
        <v>20174</v>
      </c>
      <c r="F31" s="29">
        <f t="shared" si="0"/>
        <v>456031</v>
      </c>
      <c r="G31" s="52">
        <v>1194.9100000000001</v>
      </c>
      <c r="H31" s="62">
        <v>5067.8900000000003</v>
      </c>
      <c r="I31" s="62">
        <v>2882.66</v>
      </c>
      <c r="J31" s="62">
        <v>1879.6</v>
      </c>
      <c r="K31" s="62">
        <f>'1.10'!B30</f>
        <v>1666.33</v>
      </c>
      <c r="L31" s="62"/>
      <c r="M31" s="62"/>
    </row>
    <row r="32" spans="1:13">
      <c r="A32" s="78">
        <v>2005</v>
      </c>
      <c r="B32" s="29">
        <v>293326</v>
      </c>
      <c r="C32" s="29">
        <v>153589</v>
      </c>
      <c r="D32" s="29">
        <v>6538</v>
      </c>
      <c r="E32" s="29">
        <v>21525</v>
      </c>
      <c r="F32" s="29">
        <f t="shared" si="0"/>
        <v>474978</v>
      </c>
      <c r="G32" s="52">
        <v>1226.71</v>
      </c>
      <c r="H32" s="62">
        <v>5126.3100000000004</v>
      </c>
      <c r="I32" s="47">
        <v>2834.05</v>
      </c>
      <c r="J32" s="62">
        <v>1909.48</v>
      </c>
      <c r="K32" s="62">
        <f>'1.10'!B31</f>
        <v>1699.95</v>
      </c>
      <c r="L32" s="62"/>
      <c r="M32" s="62"/>
    </row>
    <row r="33" spans="1:13">
      <c r="A33" s="78">
        <v>2006</v>
      </c>
      <c r="B33" s="29">
        <v>306118</v>
      </c>
      <c r="C33" s="29">
        <v>160018</v>
      </c>
      <c r="D33" s="29">
        <v>6773</v>
      </c>
      <c r="E33" s="29">
        <v>23275</v>
      </c>
      <c r="F33" s="29">
        <f t="shared" si="0"/>
        <v>496184</v>
      </c>
      <c r="G33" s="52">
        <v>1261.1400000000001</v>
      </c>
      <c r="H33" s="62">
        <v>5204.41</v>
      </c>
      <c r="I33" s="47">
        <v>2792.63</v>
      </c>
      <c r="J33" s="62">
        <v>1964.38</v>
      </c>
      <c r="K33" s="62">
        <f>'1.10'!B32</f>
        <v>1739.08</v>
      </c>
      <c r="L33" s="62"/>
      <c r="M33" s="62"/>
    </row>
    <row r="34" spans="1:13">
      <c r="A34" s="78">
        <v>2007</v>
      </c>
      <c r="B34" s="29">
        <v>318019</v>
      </c>
      <c r="C34" s="29">
        <v>166607</v>
      </c>
      <c r="D34" s="29">
        <v>7073</v>
      </c>
      <c r="E34" s="29">
        <v>25113</v>
      </c>
      <c r="F34" s="29">
        <f t="shared" si="0"/>
        <v>516812</v>
      </c>
      <c r="G34" s="52">
        <v>1289.71</v>
      </c>
      <c r="H34" s="62">
        <v>5285.3</v>
      </c>
      <c r="I34" s="47">
        <v>2778.68</v>
      </c>
      <c r="J34" s="62">
        <v>2017.55</v>
      </c>
      <c r="K34" s="62">
        <f>'1.10'!B33</f>
        <v>1773.25</v>
      </c>
      <c r="L34" s="62"/>
      <c r="M34" s="62"/>
    </row>
    <row r="35" spans="1:13">
      <c r="A35" s="78">
        <v>2008</v>
      </c>
      <c r="B35" s="29">
        <v>330006</v>
      </c>
      <c r="C35" s="29">
        <v>173429</v>
      </c>
      <c r="D35" s="29">
        <v>7297</v>
      </c>
      <c r="E35" s="29">
        <v>27074</v>
      </c>
      <c r="F35" s="29">
        <f t="shared" si="0"/>
        <v>537806</v>
      </c>
      <c r="G35" s="52">
        <v>1317.57</v>
      </c>
      <c r="H35" s="62">
        <v>5364.64</v>
      </c>
      <c r="I35" s="47">
        <v>2735.78</v>
      </c>
      <c r="J35" s="62">
        <v>2076.38</v>
      </c>
      <c r="K35" s="62">
        <f>'1.10'!B34</f>
        <v>1806.61</v>
      </c>
      <c r="L35" s="62"/>
      <c r="M35" s="62"/>
    </row>
    <row r="36" spans="1:13">
      <c r="A36" s="78">
        <v>2009</v>
      </c>
      <c r="B36" s="29">
        <v>342836</v>
      </c>
      <c r="C36" s="29">
        <v>180629</v>
      </c>
      <c r="D36" s="29">
        <v>7625</v>
      </c>
      <c r="E36" s="29">
        <v>29274</v>
      </c>
      <c r="F36" s="29">
        <f t="shared" si="0"/>
        <v>560364</v>
      </c>
      <c r="G36" s="52">
        <v>1347.49</v>
      </c>
      <c r="H36" s="47">
        <v>5447.02</v>
      </c>
      <c r="I36" s="47">
        <v>2716.95</v>
      </c>
      <c r="J36" s="47">
        <v>2143.36</v>
      </c>
      <c r="K36" s="62">
        <f>'1.10'!B35</f>
        <v>1842.7</v>
      </c>
      <c r="L36" s="62"/>
      <c r="M36" s="62"/>
    </row>
    <row r="37" spans="1:13">
      <c r="A37" s="78">
        <v>2010</v>
      </c>
      <c r="B37" s="29">
        <v>355406</v>
      </c>
      <c r="C37" s="29">
        <v>187596</v>
      </c>
      <c r="D37" s="29">
        <v>7992</v>
      </c>
      <c r="E37" s="29">
        <v>31561</v>
      </c>
      <c r="F37" s="29">
        <f t="shared" si="0"/>
        <v>582555</v>
      </c>
      <c r="G37" s="52">
        <v>1375.57</v>
      </c>
      <c r="H37" s="47">
        <v>5521.38</v>
      </c>
      <c r="I37" s="47">
        <v>2714.82</v>
      </c>
      <c r="J37" s="47">
        <v>2213.61</v>
      </c>
      <c r="K37" s="62">
        <f>'1.10'!B36</f>
        <v>1876.42</v>
      </c>
      <c r="L37" s="62"/>
      <c r="M37" s="62"/>
    </row>
    <row r="38" spans="1:13">
      <c r="A38" s="78">
        <v>2011</v>
      </c>
      <c r="B38" s="29">
        <v>365828</v>
      </c>
      <c r="C38" s="29">
        <v>194032</v>
      </c>
      <c r="D38" s="29">
        <v>8302</v>
      </c>
      <c r="E38" s="29">
        <v>33639</v>
      </c>
      <c r="F38" s="29">
        <f t="shared" si="0"/>
        <v>601801</v>
      </c>
      <c r="G38" s="52">
        <v>1395.49</v>
      </c>
      <c r="H38" s="47">
        <v>5583.47</v>
      </c>
      <c r="I38" s="47">
        <v>2701.34</v>
      </c>
      <c r="J38" s="47">
        <v>2265.12</v>
      </c>
      <c r="K38" s="62">
        <f>'1.10'!B37</f>
        <v>1900.9</v>
      </c>
      <c r="L38" s="62"/>
      <c r="M38" s="62"/>
    </row>
  </sheetData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Normal="100" workbookViewId="0"/>
  </sheetViews>
  <sheetFormatPr defaultRowHeight="15"/>
  <cols>
    <col min="1" max="1" width="7.28515625" style="78" customWidth="1"/>
    <col min="2" max="2" width="9" style="2" bestFit="1" customWidth="1"/>
    <col min="3" max="3" width="10" style="2" bestFit="1" customWidth="1"/>
    <col min="4" max="4" width="9.140625" style="2" customWidth="1"/>
    <col min="5" max="6" width="9.140625" style="77"/>
    <col min="7" max="16384" width="9.140625" style="2"/>
  </cols>
  <sheetData>
    <row r="1" spans="1:8">
      <c r="A1" s="78" t="s">
        <v>49</v>
      </c>
    </row>
    <row r="2" spans="1:8">
      <c r="A2" s="78" t="s">
        <v>47</v>
      </c>
    </row>
    <row r="5" spans="1:8">
      <c r="B5" s="2" t="s">
        <v>19</v>
      </c>
      <c r="E5" s="2" t="s">
        <v>20</v>
      </c>
    </row>
    <row r="6" spans="1:8">
      <c r="B6" s="3" t="s">
        <v>12</v>
      </c>
      <c r="C6" s="12" t="s">
        <v>34</v>
      </c>
      <c r="D6" s="3"/>
      <c r="E6" s="3" t="s">
        <v>12</v>
      </c>
      <c r="F6" s="3" t="s">
        <v>34</v>
      </c>
      <c r="H6" s="3"/>
    </row>
    <row r="7" spans="1:8">
      <c r="B7" s="3" t="s">
        <v>10</v>
      </c>
      <c r="C7" s="12" t="s">
        <v>12</v>
      </c>
      <c r="D7" s="3"/>
      <c r="E7" s="3" t="s">
        <v>10</v>
      </c>
      <c r="F7" s="3" t="s">
        <v>12</v>
      </c>
      <c r="G7" s="3" t="s">
        <v>10</v>
      </c>
      <c r="H7" s="3"/>
    </row>
    <row r="8" spans="1:8">
      <c r="A8" s="78">
        <v>1996</v>
      </c>
      <c r="B8" s="29">
        <v>28102</v>
      </c>
      <c r="C8" s="29">
        <v>271804</v>
      </c>
      <c r="D8" s="61"/>
      <c r="E8" s="60">
        <v>1722.78</v>
      </c>
      <c r="F8" s="60">
        <v>1193.9000000000001</v>
      </c>
      <c r="G8" s="60">
        <f>'1.10'!B22</f>
        <v>1279.3399999999999</v>
      </c>
      <c r="H8" s="3"/>
    </row>
    <row r="9" spans="1:8">
      <c r="A9" s="78">
        <v>1997</v>
      </c>
      <c r="B9" s="29">
        <v>31115</v>
      </c>
      <c r="C9" s="29">
        <v>289542</v>
      </c>
      <c r="D9" s="61"/>
      <c r="E9" s="60">
        <v>1838.46</v>
      </c>
      <c r="F9" s="60">
        <v>1253.9000000000001</v>
      </c>
      <c r="G9" s="60">
        <f>'1.10'!B23</f>
        <v>1341.8</v>
      </c>
      <c r="H9" s="3"/>
    </row>
    <row r="10" spans="1:8">
      <c r="A10" s="78">
        <v>1998</v>
      </c>
      <c r="B10" s="29">
        <v>34303</v>
      </c>
      <c r="C10" s="29">
        <v>308115</v>
      </c>
      <c r="D10" s="61"/>
      <c r="E10" s="60">
        <v>1950.09</v>
      </c>
      <c r="F10" s="60">
        <v>1317.14</v>
      </c>
      <c r="G10" s="60">
        <f>'1.10'!B24</f>
        <v>1407.08</v>
      </c>
      <c r="H10" s="3"/>
    </row>
    <row r="11" spans="1:8">
      <c r="A11" s="78">
        <v>1999</v>
      </c>
      <c r="B11" s="29">
        <v>37802</v>
      </c>
      <c r="C11" s="29">
        <v>324664</v>
      </c>
      <c r="D11" s="61"/>
      <c r="E11" s="60">
        <v>2068.84</v>
      </c>
      <c r="F11" s="60">
        <v>1370.3</v>
      </c>
      <c r="G11" s="60">
        <f>'1.10'!B25</f>
        <v>1462.33</v>
      </c>
      <c r="H11" s="3"/>
    </row>
    <row r="12" spans="1:8">
      <c r="A12" s="78">
        <v>2000</v>
      </c>
      <c r="B12" s="29">
        <v>42377</v>
      </c>
      <c r="C12" s="29">
        <v>340357</v>
      </c>
      <c r="D12" s="61"/>
      <c r="E12" s="60">
        <v>2208.25</v>
      </c>
      <c r="F12" s="60">
        <v>1419.28</v>
      </c>
      <c r="G12" s="60">
        <f>'1.10'!B26</f>
        <v>1513.32</v>
      </c>
      <c r="H12" s="3"/>
    </row>
    <row r="13" spans="1:8">
      <c r="A13" s="78">
        <v>2001</v>
      </c>
      <c r="B13" s="29">
        <v>45631</v>
      </c>
      <c r="C13" s="29">
        <v>356325</v>
      </c>
      <c r="D13" s="61"/>
      <c r="E13" s="60">
        <v>2268.83</v>
      </c>
      <c r="F13" s="60">
        <v>1466.99</v>
      </c>
      <c r="G13" s="60">
        <f>'1.10'!B27</f>
        <v>1559.45</v>
      </c>
      <c r="H13" s="3"/>
    </row>
    <row r="14" spans="1:8">
      <c r="A14" s="78">
        <v>2002</v>
      </c>
      <c r="B14" s="29">
        <v>49133</v>
      </c>
      <c r="C14" s="29">
        <v>371294</v>
      </c>
      <c r="D14" s="61"/>
      <c r="E14" s="60">
        <v>2333.2399999999998</v>
      </c>
      <c r="F14" s="60">
        <v>1507.47</v>
      </c>
      <c r="G14" s="60">
        <f>'1.10'!B28</f>
        <v>1599.19</v>
      </c>
      <c r="H14" s="3"/>
    </row>
    <row r="15" spans="1:8">
      <c r="A15" s="78">
        <v>2003</v>
      </c>
      <c r="B15" s="29">
        <v>52628</v>
      </c>
      <c r="C15" s="29">
        <v>385420</v>
      </c>
      <c r="D15" s="61"/>
      <c r="E15" s="60">
        <v>2383.8000000000002</v>
      </c>
      <c r="F15" s="60">
        <v>1543.65</v>
      </c>
      <c r="G15" s="60">
        <f>'1.10'!B29</f>
        <v>1633.72</v>
      </c>
      <c r="H15" s="3"/>
    </row>
    <row r="16" spans="1:8">
      <c r="A16" s="78">
        <v>2004</v>
      </c>
      <c r="B16" s="29">
        <v>56228</v>
      </c>
      <c r="C16" s="29">
        <v>399803</v>
      </c>
      <c r="D16" s="61"/>
      <c r="E16" s="60">
        <v>2430.21</v>
      </c>
      <c r="F16" s="60">
        <v>1579.11</v>
      </c>
      <c r="G16" s="60">
        <f>'1.10'!B30</f>
        <v>1666.33</v>
      </c>
      <c r="H16" s="3"/>
    </row>
    <row r="17" spans="1:8">
      <c r="A17" s="78">
        <v>2005</v>
      </c>
      <c r="B17" s="29">
        <v>60099</v>
      </c>
      <c r="C17" s="29">
        <v>414879</v>
      </c>
      <c r="D17" s="61"/>
      <c r="E17" s="60">
        <v>2475.2800000000002</v>
      </c>
      <c r="F17" s="60">
        <v>1615.64</v>
      </c>
      <c r="G17" s="60">
        <f>'1.10'!B31</f>
        <v>1699.95</v>
      </c>
      <c r="H17" s="3"/>
    </row>
    <row r="18" spans="1:8">
      <c r="A18" s="78">
        <v>2006</v>
      </c>
      <c r="B18" s="29">
        <v>64812</v>
      </c>
      <c r="C18" s="29">
        <v>431372</v>
      </c>
      <c r="D18" s="61"/>
      <c r="E18" s="60">
        <v>2541.6799999999998</v>
      </c>
      <c r="F18" s="60">
        <v>1655.27</v>
      </c>
      <c r="G18" s="60">
        <f>'1.10'!B32</f>
        <v>1739.08</v>
      </c>
      <c r="H18" s="3"/>
    </row>
    <row r="19" spans="1:8">
      <c r="A19" s="78">
        <v>2007</v>
      </c>
      <c r="B19" s="29">
        <v>69862</v>
      </c>
      <c r="C19" s="29">
        <v>446950</v>
      </c>
      <c r="D19" s="61"/>
      <c r="E19" s="60">
        <v>2612.84</v>
      </c>
      <c r="F19" s="60">
        <v>1689.21</v>
      </c>
      <c r="G19" s="60">
        <f>'1.10'!B33</f>
        <v>1773.25</v>
      </c>
    </row>
    <row r="20" spans="1:8">
      <c r="A20" s="78">
        <v>2008</v>
      </c>
      <c r="B20" s="29">
        <v>74911</v>
      </c>
      <c r="C20" s="29">
        <v>462895</v>
      </c>
      <c r="D20" s="61"/>
      <c r="E20" s="60">
        <v>2674.31</v>
      </c>
      <c r="F20" s="60">
        <v>1723.54</v>
      </c>
      <c r="G20" s="60">
        <f>'1.10'!B34</f>
        <v>1806.61</v>
      </c>
      <c r="H20" s="9"/>
    </row>
    <row r="21" spans="1:8">
      <c r="A21" s="78">
        <v>2009</v>
      </c>
      <c r="B21" s="29">
        <v>80014</v>
      </c>
      <c r="C21" s="29">
        <v>480350</v>
      </c>
      <c r="D21" s="52"/>
      <c r="E21" s="60">
        <v>2724.09</v>
      </c>
      <c r="F21" s="60">
        <v>1762.16</v>
      </c>
      <c r="G21" s="60">
        <f>'1.10'!B35</f>
        <v>1842.7</v>
      </c>
      <c r="H21" s="9"/>
    </row>
    <row r="22" spans="1:8">
      <c r="A22" s="78">
        <v>2010</v>
      </c>
      <c r="B22" s="29">
        <v>85390</v>
      </c>
      <c r="C22" s="29">
        <v>497165</v>
      </c>
      <c r="E22" s="60">
        <v>2775.48</v>
      </c>
      <c r="F22" s="60">
        <v>1797.66</v>
      </c>
      <c r="G22" s="60">
        <f>'1.10'!B36</f>
        <v>1876.42</v>
      </c>
      <c r="H22" s="9"/>
    </row>
    <row r="23" spans="1:8">
      <c r="A23" s="78">
        <v>2011</v>
      </c>
      <c r="B23" s="29">
        <v>90584</v>
      </c>
      <c r="C23" s="29">
        <v>511217</v>
      </c>
      <c r="E23" s="60">
        <v>2817.48</v>
      </c>
      <c r="F23" s="60">
        <v>1823.51</v>
      </c>
      <c r="G23" s="60">
        <f>'1.10'!B37</f>
        <v>1900.9</v>
      </c>
      <c r="H23" s="9"/>
    </row>
    <row r="24" spans="1:8">
      <c r="B24" s="29"/>
      <c r="C24" s="29"/>
      <c r="E24" s="29"/>
      <c r="F24" s="29"/>
      <c r="H24" s="3"/>
    </row>
    <row r="25" spans="1:8">
      <c r="B25" s="9"/>
      <c r="C25" s="9"/>
      <c r="D25" s="9"/>
      <c r="E25" s="9"/>
      <c r="F25" s="9"/>
      <c r="G25" s="9"/>
      <c r="H25" s="3"/>
    </row>
    <row r="26" spans="1:8">
      <c r="E26" s="9"/>
      <c r="F26" s="9"/>
      <c r="H26" s="3"/>
    </row>
    <row r="27" spans="1:8">
      <c r="E27" s="9"/>
      <c r="F27" s="9"/>
      <c r="H27" s="3"/>
    </row>
    <row r="28" spans="1:8">
      <c r="E28" s="9"/>
      <c r="F28" s="9"/>
      <c r="H28" s="3"/>
    </row>
    <row r="29" spans="1:8">
      <c r="H29" s="3"/>
    </row>
    <row r="30" spans="1:8">
      <c r="H30" s="3"/>
    </row>
    <row r="31" spans="1:8">
      <c r="H31" s="3"/>
    </row>
    <row r="32" spans="1:8">
      <c r="H32" s="3"/>
    </row>
    <row r="33" spans="8:8">
      <c r="H33" s="3"/>
    </row>
    <row r="34" spans="8:8">
      <c r="H34" s="3"/>
    </row>
    <row r="35" spans="8:8">
      <c r="H35" s="3"/>
    </row>
  </sheetData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zoomScaleNormal="100" workbookViewId="0"/>
  </sheetViews>
  <sheetFormatPr defaultRowHeight="15"/>
  <cols>
    <col min="1" max="1" width="7.28515625" style="78" customWidth="1"/>
    <col min="2" max="2" width="8" style="2" customWidth="1"/>
    <col min="3" max="3" width="12" style="2" customWidth="1"/>
    <col min="4" max="4" width="14" style="2" customWidth="1"/>
    <col min="5" max="5" width="12" style="2" customWidth="1"/>
    <col min="6" max="6" width="10.7109375" style="2" customWidth="1"/>
    <col min="7" max="7" width="9.140625" style="3"/>
    <col min="8" max="8" width="11.7109375" style="3" customWidth="1"/>
    <col min="9" max="9" width="13.5703125" style="3" customWidth="1"/>
    <col min="10" max="10" width="11.7109375" style="3" customWidth="1"/>
    <col min="11" max="16384" width="9.140625" style="2"/>
  </cols>
  <sheetData>
    <row r="1" spans="1:11">
      <c r="A1" s="78" t="s">
        <v>51</v>
      </c>
    </row>
    <row r="2" spans="1:11">
      <c r="A2" s="78" t="s">
        <v>48</v>
      </c>
    </row>
    <row r="5" spans="1:11">
      <c r="B5" s="2" t="s">
        <v>19</v>
      </c>
      <c r="G5" s="78" t="s">
        <v>20</v>
      </c>
    </row>
    <row r="6" spans="1:11">
      <c r="B6" s="3" t="s">
        <v>36</v>
      </c>
      <c r="C6" s="3" t="s">
        <v>37</v>
      </c>
      <c r="D6" s="3" t="s">
        <v>38</v>
      </c>
      <c r="E6" s="3" t="s">
        <v>39</v>
      </c>
      <c r="F6" s="3"/>
      <c r="G6" s="3" t="s">
        <v>36</v>
      </c>
      <c r="H6" s="3" t="s">
        <v>37</v>
      </c>
      <c r="I6" s="3" t="s">
        <v>38</v>
      </c>
      <c r="J6" s="3" t="s">
        <v>39</v>
      </c>
      <c r="K6" s="3"/>
    </row>
    <row r="7" spans="1:11">
      <c r="A7" s="78">
        <v>1980</v>
      </c>
      <c r="B7" s="29">
        <v>5425</v>
      </c>
      <c r="C7" s="29">
        <v>9274</v>
      </c>
      <c r="D7" s="29">
        <v>12883</v>
      </c>
      <c r="E7" s="29">
        <v>3524</v>
      </c>
      <c r="F7" s="29"/>
      <c r="G7" s="60">
        <v>28.77</v>
      </c>
      <c r="H7" s="60">
        <v>53.91</v>
      </c>
      <c r="I7" s="60">
        <v>62.38</v>
      </c>
      <c r="J7" s="60">
        <v>18.32</v>
      </c>
      <c r="K7" s="19"/>
    </row>
    <row r="8" spans="1:11">
      <c r="A8" s="78">
        <v>1981</v>
      </c>
      <c r="B8" s="29">
        <v>7646</v>
      </c>
      <c r="C8" s="29">
        <v>11938</v>
      </c>
      <c r="D8" s="29">
        <v>15094</v>
      </c>
      <c r="E8" s="29">
        <v>4108</v>
      </c>
      <c r="F8" s="29"/>
      <c r="G8" s="60">
        <v>40.450000000000003</v>
      </c>
      <c r="H8" s="60">
        <v>68.75</v>
      </c>
      <c r="I8" s="60">
        <v>72.7</v>
      </c>
      <c r="J8" s="60">
        <v>21.33</v>
      </c>
      <c r="K8" s="19"/>
    </row>
    <row r="9" spans="1:11">
      <c r="A9" s="78">
        <v>1982</v>
      </c>
      <c r="B9" s="29">
        <v>10450</v>
      </c>
      <c r="C9" s="29">
        <v>15251</v>
      </c>
      <c r="D9" s="29">
        <v>17640</v>
      </c>
      <c r="E9" s="29">
        <v>4771</v>
      </c>
      <c r="F9" s="29"/>
      <c r="G9" s="60">
        <v>54.97</v>
      </c>
      <c r="H9" s="60">
        <v>86.48</v>
      </c>
      <c r="I9" s="60">
        <v>84.33</v>
      </c>
      <c r="J9" s="60">
        <v>24.7</v>
      </c>
      <c r="K9" s="19"/>
    </row>
    <row r="10" spans="1:11">
      <c r="A10" s="78">
        <v>1983</v>
      </c>
      <c r="B10" s="29">
        <v>13428</v>
      </c>
      <c r="C10" s="29">
        <v>18745</v>
      </c>
      <c r="D10" s="29">
        <v>20623</v>
      </c>
      <c r="E10" s="29">
        <v>5534</v>
      </c>
      <c r="F10" s="29"/>
      <c r="G10" s="60">
        <v>70.150000000000006</v>
      </c>
      <c r="H10" s="60">
        <v>104.79</v>
      </c>
      <c r="I10" s="60">
        <v>98.51</v>
      </c>
      <c r="J10" s="60">
        <v>28.53</v>
      </c>
      <c r="K10" s="19"/>
    </row>
    <row r="11" spans="1:11">
      <c r="A11" s="78">
        <v>1984</v>
      </c>
      <c r="B11" s="29">
        <v>16874</v>
      </c>
      <c r="C11" s="29">
        <v>21953</v>
      </c>
      <c r="D11" s="29">
        <v>23359</v>
      </c>
      <c r="E11" s="29">
        <v>6142</v>
      </c>
      <c r="F11" s="29"/>
      <c r="G11" s="60">
        <v>87.26</v>
      </c>
      <c r="H11" s="60">
        <v>121.06</v>
      </c>
      <c r="I11" s="60">
        <v>111.15</v>
      </c>
      <c r="J11" s="60">
        <v>31.54</v>
      </c>
      <c r="K11" s="19"/>
    </row>
    <row r="12" spans="1:11">
      <c r="A12" s="78">
        <v>1985</v>
      </c>
      <c r="B12" s="29">
        <v>20360</v>
      </c>
      <c r="C12" s="29">
        <v>25034</v>
      </c>
      <c r="D12" s="29">
        <v>25929</v>
      </c>
      <c r="E12" s="29">
        <v>6740</v>
      </c>
      <c r="F12" s="29"/>
      <c r="G12" s="60">
        <v>104.55</v>
      </c>
      <c r="H12" s="60">
        <v>136.21</v>
      </c>
      <c r="I12" s="60">
        <v>122.15</v>
      </c>
      <c r="J12" s="60">
        <v>34.340000000000003</v>
      </c>
      <c r="K12" s="19"/>
    </row>
    <row r="13" spans="1:11">
      <c r="A13" s="78">
        <v>1986</v>
      </c>
      <c r="B13" s="29">
        <v>24241</v>
      </c>
      <c r="C13" s="29">
        <v>28457</v>
      </c>
      <c r="D13" s="29">
        <v>28440</v>
      </c>
      <c r="E13" s="29">
        <v>7333</v>
      </c>
      <c r="F13" s="29"/>
      <c r="G13" s="60">
        <v>122.93</v>
      </c>
      <c r="H13" s="60">
        <v>151.96</v>
      </c>
      <c r="I13" s="60">
        <v>132.33000000000001</v>
      </c>
      <c r="J13" s="60">
        <v>36.96</v>
      </c>
      <c r="K13" s="19"/>
    </row>
    <row r="14" spans="1:11">
      <c r="A14" s="78">
        <v>1987</v>
      </c>
      <c r="B14" s="29">
        <v>28505</v>
      </c>
      <c r="C14" s="29">
        <v>32159</v>
      </c>
      <c r="D14" s="29">
        <v>31066</v>
      </c>
      <c r="E14" s="29">
        <v>7996</v>
      </c>
      <c r="F14" s="29"/>
      <c r="G14" s="60">
        <v>143.27000000000001</v>
      </c>
      <c r="H14" s="60">
        <v>169</v>
      </c>
      <c r="I14" s="60">
        <v>142.85</v>
      </c>
      <c r="J14" s="60">
        <v>39.909999999999997</v>
      </c>
      <c r="K14" s="19"/>
    </row>
    <row r="15" spans="1:11">
      <c r="A15" s="78">
        <v>1988</v>
      </c>
      <c r="B15" s="29">
        <v>33240</v>
      </c>
      <c r="C15" s="29">
        <v>36364</v>
      </c>
      <c r="D15" s="29">
        <v>33660</v>
      </c>
      <c r="E15" s="29">
        <v>8597</v>
      </c>
      <c r="F15" s="29"/>
      <c r="G15" s="60">
        <v>165.39</v>
      </c>
      <c r="H15" s="60">
        <v>188.34</v>
      </c>
      <c r="I15" s="60">
        <v>153.38999999999999</v>
      </c>
      <c r="J15" s="60">
        <v>42.44</v>
      </c>
      <c r="K15" s="19"/>
    </row>
    <row r="16" spans="1:11">
      <c r="A16" s="78">
        <v>1989</v>
      </c>
      <c r="B16" s="29">
        <v>39618</v>
      </c>
      <c r="C16" s="29">
        <v>41596</v>
      </c>
      <c r="D16" s="29">
        <v>36439</v>
      </c>
      <c r="E16" s="29">
        <v>9215</v>
      </c>
      <c r="F16" s="29"/>
      <c r="G16" s="60">
        <v>194.84</v>
      </c>
      <c r="H16" s="60">
        <v>212.05</v>
      </c>
      <c r="I16" s="60">
        <v>164.4</v>
      </c>
      <c r="J16" s="60">
        <v>45.05</v>
      </c>
      <c r="K16" s="19"/>
    </row>
    <row r="17" spans="1:11">
      <c r="A17" s="78">
        <v>1990</v>
      </c>
      <c r="B17" s="29">
        <v>46675</v>
      </c>
      <c r="C17" s="29">
        <v>46876</v>
      </c>
      <c r="D17" s="29">
        <v>39313</v>
      </c>
      <c r="E17" s="29">
        <v>9906</v>
      </c>
      <c r="F17" s="29"/>
      <c r="G17" s="60">
        <v>227.14</v>
      </c>
      <c r="H17" s="60">
        <v>234.01</v>
      </c>
      <c r="I17" s="60">
        <v>174.57</v>
      </c>
      <c r="J17" s="60">
        <v>47.94</v>
      </c>
      <c r="K17" s="19"/>
    </row>
    <row r="18" spans="1:11">
      <c r="A18" s="78">
        <v>1991</v>
      </c>
      <c r="B18" s="29">
        <v>54738</v>
      </c>
      <c r="C18" s="29">
        <v>52854</v>
      </c>
      <c r="D18" s="29">
        <v>42404</v>
      </c>
      <c r="E18" s="29">
        <v>10692</v>
      </c>
      <c r="F18" s="29"/>
      <c r="G18" s="60">
        <v>262.63</v>
      </c>
      <c r="H18" s="60">
        <v>258.08999999999997</v>
      </c>
      <c r="I18" s="60">
        <v>185.23</v>
      </c>
      <c r="J18" s="60">
        <v>50.88</v>
      </c>
      <c r="K18" s="19"/>
    </row>
    <row r="19" spans="1:11">
      <c r="A19" s="78">
        <v>1992</v>
      </c>
      <c r="B19" s="29">
        <v>62913</v>
      </c>
      <c r="C19" s="29">
        <v>59295</v>
      </c>
      <c r="D19" s="29">
        <v>45350</v>
      </c>
      <c r="E19" s="29">
        <v>11482</v>
      </c>
      <c r="F19" s="29"/>
      <c r="G19" s="60">
        <v>297.08999999999997</v>
      </c>
      <c r="H19" s="60">
        <v>283.23</v>
      </c>
      <c r="I19" s="60">
        <v>194.82</v>
      </c>
      <c r="J19" s="60">
        <v>53.71</v>
      </c>
      <c r="K19" s="19"/>
    </row>
    <row r="20" spans="1:11">
      <c r="A20" s="78">
        <v>1993</v>
      </c>
      <c r="B20" s="29">
        <v>70832</v>
      </c>
      <c r="C20" s="29">
        <v>64911</v>
      </c>
      <c r="D20" s="29">
        <v>48353</v>
      </c>
      <c r="E20" s="29">
        <v>12237</v>
      </c>
      <c r="F20" s="29"/>
      <c r="G20" s="60">
        <v>329.62</v>
      </c>
      <c r="H20" s="60">
        <v>304.31</v>
      </c>
      <c r="I20" s="60">
        <v>204.73</v>
      </c>
      <c r="J20" s="60">
        <v>56.26</v>
      </c>
      <c r="K20" s="19"/>
    </row>
    <row r="21" spans="1:11">
      <c r="A21" s="78">
        <v>1994</v>
      </c>
      <c r="B21" s="29">
        <v>79864</v>
      </c>
      <c r="C21" s="29">
        <v>71023</v>
      </c>
      <c r="D21" s="29">
        <v>51539</v>
      </c>
      <c r="E21" s="29">
        <v>13048</v>
      </c>
      <c r="F21" s="29"/>
      <c r="G21" s="60">
        <v>366.02</v>
      </c>
      <c r="H21" s="60">
        <v>326.27</v>
      </c>
      <c r="I21" s="60">
        <v>215.22</v>
      </c>
      <c r="J21" s="60">
        <v>58.98</v>
      </c>
      <c r="K21" s="19"/>
    </row>
    <row r="22" spans="1:11">
      <c r="A22" s="78">
        <v>1995</v>
      </c>
      <c r="B22" s="29">
        <v>88287</v>
      </c>
      <c r="C22" s="29">
        <v>73569</v>
      </c>
      <c r="D22" s="29">
        <v>54304</v>
      </c>
      <c r="E22" s="29">
        <v>13805</v>
      </c>
      <c r="F22" s="29"/>
      <c r="G22" s="60">
        <v>398.62</v>
      </c>
      <c r="H22" s="60">
        <v>331.29</v>
      </c>
      <c r="I22" s="60">
        <v>223.33</v>
      </c>
      <c r="J22" s="60">
        <v>61.3</v>
      </c>
      <c r="K22" s="19"/>
    </row>
    <row r="23" spans="1:11">
      <c r="A23" s="78">
        <v>1996</v>
      </c>
      <c r="B23" s="29">
        <v>97725</v>
      </c>
      <c r="C23" s="29">
        <v>77100</v>
      </c>
      <c r="D23" s="29">
        <v>57209</v>
      </c>
      <c r="E23" s="29">
        <v>14471</v>
      </c>
      <c r="F23" s="29"/>
      <c r="G23" s="60">
        <v>433.84</v>
      </c>
      <c r="H23" s="60">
        <v>339.56</v>
      </c>
      <c r="I23" s="60">
        <v>231.37</v>
      </c>
      <c r="J23" s="60">
        <v>62.81</v>
      </c>
      <c r="K23" s="19"/>
    </row>
    <row r="24" spans="1:11">
      <c r="A24" s="78">
        <v>1997</v>
      </c>
      <c r="B24" s="29">
        <v>107881</v>
      </c>
      <c r="C24" s="29">
        <v>81235</v>
      </c>
      <c r="D24" s="29">
        <v>59985</v>
      </c>
      <c r="E24" s="29">
        <v>15204</v>
      </c>
      <c r="F24" s="29"/>
      <c r="G24" s="60">
        <v>469.3</v>
      </c>
      <c r="H24" s="60">
        <v>349.64</v>
      </c>
      <c r="I24" s="60">
        <v>238.45</v>
      </c>
      <c r="J24" s="60">
        <v>64.59</v>
      </c>
      <c r="K24" s="19"/>
    </row>
    <row r="25" spans="1:11">
      <c r="A25" s="78">
        <v>1998</v>
      </c>
      <c r="B25" s="29">
        <v>117737</v>
      </c>
      <c r="C25" s="29">
        <v>85728</v>
      </c>
      <c r="D25" s="29">
        <v>62830</v>
      </c>
      <c r="E25" s="29">
        <v>16116</v>
      </c>
      <c r="F25" s="29"/>
      <c r="G25" s="60">
        <v>502.65</v>
      </c>
      <c r="H25" s="60">
        <v>361.01</v>
      </c>
      <c r="I25" s="60">
        <v>245.73</v>
      </c>
      <c r="J25" s="60">
        <v>66.930000000000007</v>
      </c>
      <c r="K25" s="19"/>
    </row>
    <row r="26" spans="1:11">
      <c r="A26" s="78">
        <v>1999</v>
      </c>
      <c r="B26" s="29">
        <v>126308</v>
      </c>
      <c r="C26" s="29">
        <v>90266</v>
      </c>
      <c r="D26" s="29">
        <v>65357</v>
      </c>
      <c r="E26" s="29">
        <v>16994</v>
      </c>
      <c r="F26" s="29"/>
      <c r="G26" s="60">
        <v>529.11</v>
      </c>
      <c r="H26" s="60">
        <v>372.16</v>
      </c>
      <c r="I26" s="60">
        <v>251.34</v>
      </c>
      <c r="J26" s="60">
        <v>69.069999999999993</v>
      </c>
      <c r="K26" s="19"/>
    </row>
    <row r="27" spans="1:11">
      <c r="A27" s="78">
        <v>2000</v>
      </c>
      <c r="B27" s="29">
        <v>135870</v>
      </c>
      <c r="C27" s="29">
        <v>94528</v>
      </c>
      <c r="D27" s="29">
        <v>67502</v>
      </c>
      <c r="E27" s="29">
        <v>17828</v>
      </c>
      <c r="F27" s="29"/>
      <c r="G27" s="60">
        <v>556.21</v>
      </c>
      <c r="H27" s="60">
        <v>381.08</v>
      </c>
      <c r="I27" s="60">
        <v>255.22</v>
      </c>
      <c r="J27" s="60">
        <v>71.03</v>
      </c>
      <c r="K27" s="19"/>
    </row>
    <row r="28" spans="1:11">
      <c r="A28" s="78">
        <v>2001</v>
      </c>
      <c r="B28" s="29">
        <v>144674</v>
      </c>
      <c r="C28" s="29">
        <v>99001</v>
      </c>
      <c r="D28" s="29">
        <v>69563</v>
      </c>
      <c r="E28" s="29">
        <v>18613</v>
      </c>
      <c r="F28" s="29"/>
      <c r="G28" s="60">
        <v>579.99</v>
      </c>
      <c r="H28" s="60">
        <v>390.58</v>
      </c>
      <c r="I28" s="60">
        <v>258.68</v>
      </c>
      <c r="J28" s="60">
        <v>72.47</v>
      </c>
      <c r="K28" s="19"/>
    </row>
    <row r="29" spans="1:11">
      <c r="A29" s="78">
        <v>2002</v>
      </c>
      <c r="B29" s="29">
        <v>152590</v>
      </c>
      <c r="C29" s="29">
        <v>103547</v>
      </c>
      <c r="D29" s="29">
        <v>71573</v>
      </c>
      <c r="E29" s="29">
        <v>19416</v>
      </c>
      <c r="F29" s="29"/>
      <c r="G29" s="60">
        <v>597.89</v>
      </c>
      <c r="H29" s="60">
        <v>399.48</v>
      </c>
      <c r="I29" s="60">
        <v>262.02</v>
      </c>
      <c r="J29" s="60">
        <v>74</v>
      </c>
    </row>
    <row r="30" spans="1:11">
      <c r="A30" s="78">
        <v>2003</v>
      </c>
      <c r="B30" s="29">
        <v>160006</v>
      </c>
      <c r="C30" s="29">
        <v>108427</v>
      </c>
      <c r="D30" s="29">
        <v>73210</v>
      </c>
      <c r="E30" s="29">
        <v>20270</v>
      </c>
      <c r="F30" s="29"/>
      <c r="G30" s="60">
        <v>612.28</v>
      </c>
      <c r="H30" s="60">
        <v>409.58</v>
      </c>
      <c r="I30" s="60">
        <v>263.95</v>
      </c>
      <c r="J30" s="60">
        <v>75.58</v>
      </c>
      <c r="K30" s="9"/>
    </row>
    <row r="31" spans="1:11">
      <c r="A31" s="78">
        <v>2004</v>
      </c>
      <c r="B31" s="29">
        <v>167804</v>
      </c>
      <c r="C31" s="29">
        <v>112767</v>
      </c>
      <c r="D31" s="29">
        <v>75177</v>
      </c>
      <c r="E31" s="29">
        <v>21122</v>
      </c>
      <c r="F31" s="29"/>
      <c r="G31" s="60">
        <v>627.05999999999995</v>
      </c>
      <c r="H31" s="60">
        <v>416.5</v>
      </c>
      <c r="I31" s="60">
        <v>266.56</v>
      </c>
      <c r="J31" s="60">
        <v>77.09</v>
      </c>
      <c r="K31" s="9"/>
    </row>
    <row r="32" spans="1:11">
      <c r="A32" s="78">
        <v>2005</v>
      </c>
      <c r="B32" s="29">
        <v>175598</v>
      </c>
      <c r="C32" s="29">
        <v>117048</v>
      </c>
      <c r="D32" s="29">
        <v>76844</v>
      </c>
      <c r="E32" s="29">
        <v>22180</v>
      </c>
      <c r="F32" s="29"/>
      <c r="G32" s="60">
        <v>640.89</v>
      </c>
      <c r="H32" s="60">
        <v>422.5</v>
      </c>
      <c r="I32" s="60">
        <v>267.89999999999998</v>
      </c>
      <c r="J32" s="60">
        <v>79.2</v>
      </c>
    </row>
    <row r="33" spans="1:11">
      <c r="A33" s="78">
        <v>2006</v>
      </c>
      <c r="B33" s="29">
        <v>184544</v>
      </c>
      <c r="C33" s="29">
        <v>121676</v>
      </c>
      <c r="D33" s="29">
        <v>78518</v>
      </c>
      <c r="E33" s="29">
        <v>23373</v>
      </c>
      <c r="F33" s="29"/>
      <c r="G33" s="60">
        <v>657.25</v>
      </c>
      <c r="H33" s="60">
        <v>429.36</v>
      </c>
      <c r="I33" s="60">
        <v>269.25</v>
      </c>
      <c r="J33" s="60">
        <v>81.650000000000006</v>
      </c>
    </row>
    <row r="34" spans="1:11">
      <c r="A34" s="78">
        <v>2007</v>
      </c>
      <c r="B34" s="29">
        <v>193173</v>
      </c>
      <c r="C34" s="29">
        <v>127096</v>
      </c>
      <c r="D34" s="29">
        <v>79937</v>
      </c>
      <c r="E34" s="29">
        <v>24494</v>
      </c>
      <c r="F34" s="29"/>
      <c r="G34" s="60">
        <v>670.75</v>
      </c>
      <c r="H34" s="60">
        <v>438.3</v>
      </c>
      <c r="I34" s="60">
        <v>269.74</v>
      </c>
      <c r="J34" s="60">
        <v>83.81</v>
      </c>
    </row>
    <row r="35" spans="1:11">
      <c r="A35" s="78">
        <v>2008</v>
      </c>
      <c r="B35" s="29">
        <v>201967</v>
      </c>
      <c r="C35" s="29">
        <v>132796</v>
      </c>
      <c r="D35" s="29">
        <v>81546</v>
      </c>
      <c r="E35" s="29">
        <v>25780</v>
      </c>
      <c r="F35" s="29"/>
      <c r="G35" s="60">
        <v>683.78</v>
      </c>
      <c r="H35" s="60">
        <v>447.68</v>
      </c>
      <c r="I35" s="60">
        <v>270.86</v>
      </c>
      <c r="J35" s="60">
        <v>86.42</v>
      </c>
    </row>
    <row r="36" spans="1:11">
      <c r="A36" s="78">
        <v>2009</v>
      </c>
      <c r="B36" s="29">
        <v>211356</v>
      </c>
      <c r="C36" s="29">
        <v>139397</v>
      </c>
      <c r="D36" s="29">
        <v>83140</v>
      </c>
      <c r="E36" s="29">
        <v>26928</v>
      </c>
      <c r="F36" s="29"/>
      <c r="G36" s="60">
        <v>697.64</v>
      </c>
      <c r="H36" s="60">
        <v>459.28</v>
      </c>
      <c r="I36" s="60">
        <v>271.83999999999997</v>
      </c>
      <c r="J36" s="60">
        <v>88.42</v>
      </c>
    </row>
    <row r="37" spans="1:11">
      <c r="A37" s="78">
        <v>2010</v>
      </c>
      <c r="B37" s="29">
        <v>220517</v>
      </c>
      <c r="C37" s="29">
        <v>145811</v>
      </c>
      <c r="D37" s="29">
        <v>84687</v>
      </c>
      <c r="E37" s="29">
        <v>27996</v>
      </c>
      <c r="F37" s="29"/>
      <c r="G37" s="60">
        <v>710.29</v>
      </c>
      <c r="H37" s="60">
        <v>469.66</v>
      </c>
      <c r="I37" s="60">
        <v>272.77999999999997</v>
      </c>
      <c r="J37" s="60">
        <v>90.18</v>
      </c>
    </row>
    <row r="38" spans="1:11">
      <c r="A38" s="78">
        <v>2011</v>
      </c>
      <c r="B38" s="29">
        <v>228114</v>
      </c>
      <c r="C38" s="29">
        <v>151317</v>
      </c>
      <c r="D38" s="29">
        <v>86307</v>
      </c>
      <c r="E38" s="29">
        <v>28932</v>
      </c>
      <c r="F38" s="29"/>
      <c r="G38" s="60">
        <v>718.15</v>
      </c>
      <c r="H38" s="60">
        <v>476.97</v>
      </c>
      <c r="I38" s="60">
        <v>274.14</v>
      </c>
      <c r="J38" s="60">
        <v>91.55</v>
      </c>
    </row>
    <row r="40" spans="1:11">
      <c r="B40" s="61"/>
      <c r="C40" s="61"/>
      <c r="D40" s="61"/>
      <c r="E40" s="61"/>
      <c r="F40" s="61"/>
      <c r="G40" s="61"/>
      <c r="H40" s="61"/>
      <c r="I40" s="61"/>
      <c r="J40" s="61"/>
    </row>
    <row r="41" spans="1:11">
      <c r="A41" s="80"/>
      <c r="B41" s="61"/>
      <c r="C41" s="61"/>
      <c r="D41" s="61"/>
      <c r="E41" s="61"/>
      <c r="F41" s="61"/>
      <c r="G41" s="61"/>
      <c r="H41" s="61"/>
      <c r="I41" s="61"/>
      <c r="J41" s="61"/>
      <c r="K41" s="61"/>
    </row>
    <row r="42" spans="1:11">
      <c r="B42" s="61"/>
      <c r="C42" s="61"/>
      <c r="D42" s="61"/>
      <c r="E42" s="61"/>
      <c r="F42" s="61"/>
      <c r="G42" s="61"/>
      <c r="H42" s="61"/>
      <c r="I42" s="61"/>
      <c r="J42" s="61"/>
    </row>
    <row r="43" spans="1:11">
      <c r="B43" s="61"/>
      <c r="C43" s="61"/>
      <c r="D43" s="61"/>
      <c r="E43" s="61"/>
      <c r="F43" s="61"/>
      <c r="G43" s="61"/>
      <c r="H43" s="61"/>
      <c r="I43" s="61"/>
      <c r="J43" s="61"/>
    </row>
    <row r="44" spans="1:11">
      <c r="B44" s="61"/>
      <c r="C44" s="61"/>
      <c r="D44" s="61"/>
      <c r="E44" s="61"/>
      <c r="F44" s="61"/>
      <c r="G44" s="61"/>
      <c r="H44" s="61"/>
      <c r="I44" s="61"/>
      <c r="J44" s="61"/>
    </row>
    <row r="45" spans="1:11">
      <c r="B45" s="61"/>
      <c r="C45" s="61"/>
      <c r="D45" s="61"/>
      <c r="E45" s="61"/>
      <c r="F45" s="61"/>
      <c r="G45" s="61"/>
      <c r="H45" s="61"/>
      <c r="I45" s="61"/>
      <c r="J45" s="61"/>
    </row>
    <row r="46" spans="1:11">
      <c r="B46" s="61"/>
      <c r="C46" s="61"/>
      <c r="D46" s="61"/>
      <c r="E46" s="61"/>
      <c r="F46" s="61"/>
      <c r="G46" s="61"/>
      <c r="H46" s="61"/>
      <c r="I46" s="61"/>
      <c r="J46" s="61"/>
    </row>
    <row r="47" spans="1:11">
      <c r="B47" s="8"/>
      <c r="C47" s="8"/>
      <c r="D47" s="8"/>
      <c r="E47" s="8"/>
      <c r="G47" s="18"/>
      <c r="H47" s="18"/>
    </row>
  </sheetData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zoomScaleNormal="100" workbookViewId="0"/>
  </sheetViews>
  <sheetFormatPr defaultRowHeight="15"/>
  <cols>
    <col min="1" max="1" width="7.28515625" style="78" customWidth="1"/>
    <col min="2" max="3" width="10" style="5" customWidth="1"/>
    <col min="4" max="4" width="10" style="2" customWidth="1"/>
    <col min="5" max="9" width="8.85546875" style="24" customWidth="1"/>
    <col min="10" max="244" width="9.140625" style="2"/>
    <col min="245" max="245" width="26.140625" style="2" customWidth="1"/>
    <col min="246" max="246" width="7.28515625" style="2" customWidth="1"/>
    <col min="247" max="249" width="10" style="2" customWidth="1"/>
    <col min="250" max="250" width="9.42578125" style="2" bestFit="1" customWidth="1"/>
    <col min="251" max="251" width="9.140625" style="2"/>
    <col min="252" max="255" width="7.7109375" style="2" customWidth="1"/>
    <col min="256" max="256" width="13.7109375" style="2" bestFit="1" customWidth="1"/>
    <col min="257" max="257" width="19.140625" style="2" bestFit="1" customWidth="1"/>
    <col min="258" max="258" width="9.140625" style="2"/>
    <col min="259" max="259" width="8.85546875" style="2" customWidth="1"/>
    <col min="260" max="260" width="10" style="2" customWidth="1"/>
    <col min="261" max="265" width="8.85546875" style="2" customWidth="1"/>
    <col min="266" max="500" width="9.140625" style="2"/>
    <col min="501" max="501" width="26.140625" style="2" customWidth="1"/>
    <col min="502" max="502" width="7.28515625" style="2" customWidth="1"/>
    <col min="503" max="505" width="10" style="2" customWidth="1"/>
    <col min="506" max="506" width="9.42578125" style="2" bestFit="1" customWidth="1"/>
    <col min="507" max="507" width="9.140625" style="2"/>
    <col min="508" max="511" width="7.7109375" style="2" customWidth="1"/>
    <col min="512" max="512" width="13.7109375" style="2" bestFit="1" customWidth="1"/>
    <col min="513" max="513" width="19.140625" style="2" bestFit="1" customWidth="1"/>
    <col min="514" max="514" width="9.140625" style="2"/>
    <col min="515" max="515" width="8.85546875" style="2" customWidth="1"/>
    <col min="516" max="516" width="10" style="2" customWidth="1"/>
    <col min="517" max="521" width="8.85546875" style="2" customWidth="1"/>
    <col min="522" max="756" width="9.140625" style="2"/>
    <col min="757" max="757" width="26.140625" style="2" customWidth="1"/>
    <col min="758" max="758" width="7.28515625" style="2" customWidth="1"/>
    <col min="759" max="761" width="10" style="2" customWidth="1"/>
    <col min="762" max="762" width="9.42578125" style="2" bestFit="1" customWidth="1"/>
    <col min="763" max="763" width="9.140625" style="2"/>
    <col min="764" max="767" width="7.7109375" style="2" customWidth="1"/>
    <col min="768" max="768" width="13.7109375" style="2" bestFit="1" customWidth="1"/>
    <col min="769" max="769" width="19.140625" style="2" bestFit="1" customWidth="1"/>
    <col min="770" max="770" width="9.140625" style="2"/>
    <col min="771" max="771" width="8.85546875" style="2" customWidth="1"/>
    <col min="772" max="772" width="10" style="2" customWidth="1"/>
    <col min="773" max="777" width="8.85546875" style="2" customWidth="1"/>
    <col min="778" max="1012" width="9.140625" style="2"/>
    <col min="1013" max="1013" width="26.140625" style="2" customWidth="1"/>
    <col min="1014" max="1014" width="7.28515625" style="2" customWidth="1"/>
    <col min="1015" max="1017" width="10" style="2" customWidth="1"/>
    <col min="1018" max="1018" width="9.42578125" style="2" bestFit="1" customWidth="1"/>
    <col min="1019" max="1019" width="9.140625" style="2"/>
    <col min="1020" max="1023" width="7.7109375" style="2" customWidth="1"/>
    <col min="1024" max="1024" width="13.7109375" style="2" bestFit="1" customWidth="1"/>
    <col min="1025" max="1025" width="19.140625" style="2" bestFit="1" customWidth="1"/>
    <col min="1026" max="1026" width="9.140625" style="2"/>
    <col min="1027" max="1027" width="8.85546875" style="2" customWidth="1"/>
    <col min="1028" max="1028" width="10" style="2" customWidth="1"/>
    <col min="1029" max="1033" width="8.85546875" style="2" customWidth="1"/>
    <col min="1034" max="1268" width="9.140625" style="2"/>
    <col min="1269" max="1269" width="26.140625" style="2" customWidth="1"/>
    <col min="1270" max="1270" width="7.28515625" style="2" customWidth="1"/>
    <col min="1271" max="1273" width="10" style="2" customWidth="1"/>
    <col min="1274" max="1274" width="9.42578125" style="2" bestFit="1" customWidth="1"/>
    <col min="1275" max="1275" width="9.140625" style="2"/>
    <col min="1276" max="1279" width="7.7109375" style="2" customWidth="1"/>
    <col min="1280" max="1280" width="13.7109375" style="2" bestFit="1" customWidth="1"/>
    <col min="1281" max="1281" width="19.140625" style="2" bestFit="1" customWidth="1"/>
    <col min="1282" max="1282" width="9.140625" style="2"/>
    <col min="1283" max="1283" width="8.85546875" style="2" customWidth="1"/>
    <col min="1284" max="1284" width="10" style="2" customWidth="1"/>
    <col min="1285" max="1289" width="8.85546875" style="2" customWidth="1"/>
    <col min="1290" max="1524" width="9.140625" style="2"/>
    <col min="1525" max="1525" width="26.140625" style="2" customWidth="1"/>
    <col min="1526" max="1526" width="7.28515625" style="2" customWidth="1"/>
    <col min="1527" max="1529" width="10" style="2" customWidth="1"/>
    <col min="1530" max="1530" width="9.42578125" style="2" bestFit="1" customWidth="1"/>
    <col min="1531" max="1531" width="9.140625" style="2"/>
    <col min="1532" max="1535" width="7.7109375" style="2" customWidth="1"/>
    <col min="1536" max="1536" width="13.7109375" style="2" bestFit="1" customWidth="1"/>
    <col min="1537" max="1537" width="19.140625" style="2" bestFit="1" customWidth="1"/>
    <col min="1538" max="1538" width="9.140625" style="2"/>
    <col min="1539" max="1539" width="8.85546875" style="2" customWidth="1"/>
    <col min="1540" max="1540" width="10" style="2" customWidth="1"/>
    <col min="1541" max="1545" width="8.85546875" style="2" customWidth="1"/>
    <col min="1546" max="1780" width="9.140625" style="2"/>
    <col min="1781" max="1781" width="26.140625" style="2" customWidth="1"/>
    <col min="1782" max="1782" width="7.28515625" style="2" customWidth="1"/>
    <col min="1783" max="1785" width="10" style="2" customWidth="1"/>
    <col min="1786" max="1786" width="9.42578125" style="2" bestFit="1" customWidth="1"/>
    <col min="1787" max="1787" width="9.140625" style="2"/>
    <col min="1788" max="1791" width="7.7109375" style="2" customWidth="1"/>
    <col min="1792" max="1792" width="13.7109375" style="2" bestFit="1" customWidth="1"/>
    <col min="1793" max="1793" width="19.140625" style="2" bestFit="1" customWidth="1"/>
    <col min="1794" max="1794" width="9.140625" style="2"/>
    <col min="1795" max="1795" width="8.85546875" style="2" customWidth="1"/>
    <col min="1796" max="1796" width="10" style="2" customWidth="1"/>
    <col min="1797" max="1801" width="8.85546875" style="2" customWidth="1"/>
    <col min="1802" max="2036" width="9.140625" style="2"/>
    <col min="2037" max="2037" width="26.140625" style="2" customWidth="1"/>
    <col min="2038" max="2038" width="7.28515625" style="2" customWidth="1"/>
    <col min="2039" max="2041" width="10" style="2" customWidth="1"/>
    <col min="2042" max="2042" width="9.42578125" style="2" bestFit="1" customWidth="1"/>
    <col min="2043" max="2043" width="9.140625" style="2"/>
    <col min="2044" max="2047" width="7.7109375" style="2" customWidth="1"/>
    <col min="2048" max="2048" width="13.7109375" style="2" bestFit="1" customWidth="1"/>
    <col min="2049" max="2049" width="19.140625" style="2" bestFit="1" customWidth="1"/>
    <col min="2050" max="2050" width="9.140625" style="2"/>
    <col min="2051" max="2051" width="8.85546875" style="2" customWidth="1"/>
    <col min="2052" max="2052" width="10" style="2" customWidth="1"/>
    <col min="2053" max="2057" width="8.85546875" style="2" customWidth="1"/>
    <col min="2058" max="2292" width="9.140625" style="2"/>
    <col min="2293" max="2293" width="26.140625" style="2" customWidth="1"/>
    <col min="2294" max="2294" width="7.28515625" style="2" customWidth="1"/>
    <col min="2295" max="2297" width="10" style="2" customWidth="1"/>
    <col min="2298" max="2298" width="9.42578125" style="2" bestFit="1" customWidth="1"/>
    <col min="2299" max="2299" width="9.140625" style="2"/>
    <col min="2300" max="2303" width="7.7109375" style="2" customWidth="1"/>
    <col min="2304" max="2304" width="13.7109375" style="2" bestFit="1" customWidth="1"/>
    <col min="2305" max="2305" width="19.140625" style="2" bestFit="1" customWidth="1"/>
    <col min="2306" max="2306" width="9.140625" style="2"/>
    <col min="2307" max="2307" width="8.85546875" style="2" customWidth="1"/>
    <col min="2308" max="2308" width="10" style="2" customWidth="1"/>
    <col min="2309" max="2313" width="8.85546875" style="2" customWidth="1"/>
    <col min="2314" max="2548" width="9.140625" style="2"/>
    <col min="2549" max="2549" width="26.140625" style="2" customWidth="1"/>
    <col min="2550" max="2550" width="7.28515625" style="2" customWidth="1"/>
    <col min="2551" max="2553" width="10" style="2" customWidth="1"/>
    <col min="2554" max="2554" width="9.42578125" style="2" bestFit="1" customWidth="1"/>
    <col min="2555" max="2555" width="9.140625" style="2"/>
    <col min="2556" max="2559" width="7.7109375" style="2" customWidth="1"/>
    <col min="2560" max="2560" width="13.7109375" style="2" bestFit="1" customWidth="1"/>
    <col min="2561" max="2561" width="19.140625" style="2" bestFit="1" customWidth="1"/>
    <col min="2562" max="2562" width="9.140625" style="2"/>
    <col min="2563" max="2563" width="8.85546875" style="2" customWidth="1"/>
    <col min="2564" max="2564" width="10" style="2" customWidth="1"/>
    <col min="2565" max="2569" width="8.85546875" style="2" customWidth="1"/>
    <col min="2570" max="2804" width="9.140625" style="2"/>
    <col min="2805" max="2805" width="26.140625" style="2" customWidth="1"/>
    <col min="2806" max="2806" width="7.28515625" style="2" customWidth="1"/>
    <col min="2807" max="2809" width="10" style="2" customWidth="1"/>
    <col min="2810" max="2810" width="9.42578125" style="2" bestFit="1" customWidth="1"/>
    <col min="2811" max="2811" width="9.140625" style="2"/>
    <col min="2812" max="2815" width="7.7109375" style="2" customWidth="1"/>
    <col min="2816" max="2816" width="13.7109375" style="2" bestFit="1" customWidth="1"/>
    <col min="2817" max="2817" width="19.140625" style="2" bestFit="1" customWidth="1"/>
    <col min="2818" max="2818" width="9.140625" style="2"/>
    <col min="2819" max="2819" width="8.85546875" style="2" customWidth="1"/>
    <col min="2820" max="2820" width="10" style="2" customWidth="1"/>
    <col min="2821" max="2825" width="8.85546875" style="2" customWidth="1"/>
    <col min="2826" max="3060" width="9.140625" style="2"/>
    <col min="3061" max="3061" width="26.140625" style="2" customWidth="1"/>
    <col min="3062" max="3062" width="7.28515625" style="2" customWidth="1"/>
    <col min="3063" max="3065" width="10" style="2" customWidth="1"/>
    <col min="3066" max="3066" width="9.42578125" style="2" bestFit="1" customWidth="1"/>
    <col min="3067" max="3067" width="9.140625" style="2"/>
    <col min="3068" max="3071" width="7.7109375" style="2" customWidth="1"/>
    <col min="3072" max="3072" width="13.7109375" style="2" bestFit="1" customWidth="1"/>
    <col min="3073" max="3073" width="19.140625" style="2" bestFit="1" customWidth="1"/>
    <col min="3074" max="3074" width="9.140625" style="2"/>
    <col min="3075" max="3075" width="8.85546875" style="2" customWidth="1"/>
    <col min="3076" max="3076" width="10" style="2" customWidth="1"/>
    <col min="3077" max="3081" width="8.85546875" style="2" customWidth="1"/>
    <col min="3082" max="3316" width="9.140625" style="2"/>
    <col min="3317" max="3317" width="26.140625" style="2" customWidth="1"/>
    <col min="3318" max="3318" width="7.28515625" style="2" customWidth="1"/>
    <col min="3319" max="3321" width="10" style="2" customWidth="1"/>
    <col min="3322" max="3322" width="9.42578125" style="2" bestFit="1" customWidth="1"/>
    <col min="3323" max="3323" width="9.140625" style="2"/>
    <col min="3324" max="3327" width="7.7109375" style="2" customWidth="1"/>
    <col min="3328" max="3328" width="13.7109375" style="2" bestFit="1" customWidth="1"/>
    <col min="3329" max="3329" width="19.140625" style="2" bestFit="1" customWidth="1"/>
    <col min="3330" max="3330" width="9.140625" style="2"/>
    <col min="3331" max="3331" width="8.85546875" style="2" customWidth="1"/>
    <col min="3332" max="3332" width="10" style="2" customWidth="1"/>
    <col min="3333" max="3337" width="8.85546875" style="2" customWidth="1"/>
    <col min="3338" max="3572" width="9.140625" style="2"/>
    <col min="3573" max="3573" width="26.140625" style="2" customWidth="1"/>
    <col min="3574" max="3574" width="7.28515625" style="2" customWidth="1"/>
    <col min="3575" max="3577" width="10" style="2" customWidth="1"/>
    <col min="3578" max="3578" width="9.42578125" style="2" bestFit="1" customWidth="1"/>
    <col min="3579" max="3579" width="9.140625" style="2"/>
    <col min="3580" max="3583" width="7.7109375" style="2" customWidth="1"/>
    <col min="3584" max="3584" width="13.7109375" style="2" bestFit="1" customWidth="1"/>
    <col min="3585" max="3585" width="19.140625" style="2" bestFit="1" customWidth="1"/>
    <col min="3586" max="3586" width="9.140625" style="2"/>
    <col min="3587" max="3587" width="8.85546875" style="2" customWidth="1"/>
    <col min="3588" max="3588" width="10" style="2" customWidth="1"/>
    <col min="3589" max="3593" width="8.85546875" style="2" customWidth="1"/>
    <col min="3594" max="3828" width="9.140625" style="2"/>
    <col min="3829" max="3829" width="26.140625" style="2" customWidth="1"/>
    <col min="3830" max="3830" width="7.28515625" style="2" customWidth="1"/>
    <col min="3831" max="3833" width="10" style="2" customWidth="1"/>
    <col min="3834" max="3834" width="9.42578125" style="2" bestFit="1" customWidth="1"/>
    <col min="3835" max="3835" width="9.140625" style="2"/>
    <col min="3836" max="3839" width="7.7109375" style="2" customWidth="1"/>
    <col min="3840" max="3840" width="13.7109375" style="2" bestFit="1" customWidth="1"/>
    <col min="3841" max="3841" width="19.140625" style="2" bestFit="1" customWidth="1"/>
    <col min="3842" max="3842" width="9.140625" style="2"/>
    <col min="3843" max="3843" width="8.85546875" style="2" customWidth="1"/>
    <col min="3844" max="3844" width="10" style="2" customWidth="1"/>
    <col min="3845" max="3849" width="8.85546875" style="2" customWidth="1"/>
    <col min="3850" max="4084" width="9.140625" style="2"/>
    <col min="4085" max="4085" width="26.140625" style="2" customWidth="1"/>
    <col min="4086" max="4086" width="7.28515625" style="2" customWidth="1"/>
    <col min="4087" max="4089" width="10" style="2" customWidth="1"/>
    <col min="4090" max="4090" width="9.42578125" style="2" bestFit="1" customWidth="1"/>
    <col min="4091" max="4091" width="9.140625" style="2"/>
    <col min="4092" max="4095" width="7.7109375" style="2" customWidth="1"/>
    <col min="4096" max="4096" width="13.7109375" style="2" bestFit="1" customWidth="1"/>
    <col min="4097" max="4097" width="19.140625" style="2" bestFit="1" customWidth="1"/>
    <col min="4098" max="4098" width="9.140625" style="2"/>
    <col min="4099" max="4099" width="8.85546875" style="2" customWidth="1"/>
    <col min="4100" max="4100" width="10" style="2" customWidth="1"/>
    <col min="4101" max="4105" width="8.85546875" style="2" customWidth="1"/>
    <col min="4106" max="4340" width="9.140625" style="2"/>
    <col min="4341" max="4341" width="26.140625" style="2" customWidth="1"/>
    <col min="4342" max="4342" width="7.28515625" style="2" customWidth="1"/>
    <col min="4343" max="4345" width="10" style="2" customWidth="1"/>
    <col min="4346" max="4346" width="9.42578125" style="2" bestFit="1" customWidth="1"/>
    <col min="4347" max="4347" width="9.140625" style="2"/>
    <col min="4348" max="4351" width="7.7109375" style="2" customWidth="1"/>
    <col min="4352" max="4352" width="13.7109375" style="2" bestFit="1" customWidth="1"/>
    <col min="4353" max="4353" width="19.140625" style="2" bestFit="1" customWidth="1"/>
    <col min="4354" max="4354" width="9.140625" style="2"/>
    <col min="4355" max="4355" width="8.85546875" style="2" customWidth="1"/>
    <col min="4356" max="4356" width="10" style="2" customWidth="1"/>
    <col min="4357" max="4361" width="8.85546875" style="2" customWidth="1"/>
    <col min="4362" max="4596" width="9.140625" style="2"/>
    <col min="4597" max="4597" width="26.140625" style="2" customWidth="1"/>
    <col min="4598" max="4598" width="7.28515625" style="2" customWidth="1"/>
    <col min="4599" max="4601" width="10" style="2" customWidth="1"/>
    <col min="4602" max="4602" width="9.42578125" style="2" bestFit="1" customWidth="1"/>
    <col min="4603" max="4603" width="9.140625" style="2"/>
    <col min="4604" max="4607" width="7.7109375" style="2" customWidth="1"/>
    <col min="4608" max="4608" width="13.7109375" style="2" bestFit="1" customWidth="1"/>
    <col min="4609" max="4609" width="19.140625" style="2" bestFit="1" customWidth="1"/>
    <col min="4610" max="4610" width="9.140625" style="2"/>
    <col min="4611" max="4611" width="8.85546875" style="2" customWidth="1"/>
    <col min="4612" max="4612" width="10" style="2" customWidth="1"/>
    <col min="4613" max="4617" width="8.85546875" style="2" customWidth="1"/>
    <col min="4618" max="4852" width="9.140625" style="2"/>
    <col min="4853" max="4853" width="26.140625" style="2" customWidth="1"/>
    <col min="4854" max="4854" width="7.28515625" style="2" customWidth="1"/>
    <col min="4855" max="4857" width="10" style="2" customWidth="1"/>
    <col min="4858" max="4858" width="9.42578125" style="2" bestFit="1" customWidth="1"/>
    <col min="4859" max="4859" width="9.140625" style="2"/>
    <col min="4860" max="4863" width="7.7109375" style="2" customWidth="1"/>
    <col min="4864" max="4864" width="13.7109375" style="2" bestFit="1" customWidth="1"/>
    <col min="4865" max="4865" width="19.140625" style="2" bestFit="1" customWidth="1"/>
    <col min="4866" max="4866" width="9.140625" style="2"/>
    <col min="4867" max="4867" width="8.85546875" style="2" customWidth="1"/>
    <col min="4868" max="4868" width="10" style="2" customWidth="1"/>
    <col min="4869" max="4873" width="8.85546875" style="2" customWidth="1"/>
    <col min="4874" max="5108" width="9.140625" style="2"/>
    <col min="5109" max="5109" width="26.140625" style="2" customWidth="1"/>
    <col min="5110" max="5110" width="7.28515625" style="2" customWidth="1"/>
    <col min="5111" max="5113" width="10" style="2" customWidth="1"/>
    <col min="5114" max="5114" width="9.42578125" style="2" bestFit="1" customWidth="1"/>
    <col min="5115" max="5115" width="9.140625" style="2"/>
    <col min="5116" max="5119" width="7.7109375" style="2" customWidth="1"/>
    <col min="5120" max="5120" width="13.7109375" style="2" bestFit="1" customWidth="1"/>
    <col min="5121" max="5121" width="19.140625" style="2" bestFit="1" customWidth="1"/>
    <col min="5122" max="5122" width="9.140625" style="2"/>
    <col min="5123" max="5123" width="8.85546875" style="2" customWidth="1"/>
    <col min="5124" max="5124" width="10" style="2" customWidth="1"/>
    <col min="5125" max="5129" width="8.85546875" style="2" customWidth="1"/>
    <col min="5130" max="5364" width="9.140625" style="2"/>
    <col min="5365" max="5365" width="26.140625" style="2" customWidth="1"/>
    <col min="5366" max="5366" width="7.28515625" style="2" customWidth="1"/>
    <col min="5367" max="5369" width="10" style="2" customWidth="1"/>
    <col min="5370" max="5370" width="9.42578125" style="2" bestFit="1" customWidth="1"/>
    <col min="5371" max="5371" width="9.140625" style="2"/>
    <col min="5372" max="5375" width="7.7109375" style="2" customWidth="1"/>
    <col min="5376" max="5376" width="13.7109375" style="2" bestFit="1" customWidth="1"/>
    <col min="5377" max="5377" width="19.140625" style="2" bestFit="1" customWidth="1"/>
    <col min="5378" max="5378" width="9.140625" style="2"/>
    <col min="5379" max="5379" width="8.85546875" style="2" customWidth="1"/>
    <col min="5380" max="5380" width="10" style="2" customWidth="1"/>
    <col min="5381" max="5385" width="8.85546875" style="2" customWidth="1"/>
    <col min="5386" max="5620" width="9.140625" style="2"/>
    <col min="5621" max="5621" width="26.140625" style="2" customWidth="1"/>
    <col min="5622" max="5622" width="7.28515625" style="2" customWidth="1"/>
    <col min="5623" max="5625" width="10" style="2" customWidth="1"/>
    <col min="5626" max="5626" width="9.42578125" style="2" bestFit="1" customWidth="1"/>
    <col min="5627" max="5627" width="9.140625" style="2"/>
    <col min="5628" max="5631" width="7.7109375" style="2" customWidth="1"/>
    <col min="5632" max="5632" width="13.7109375" style="2" bestFit="1" customWidth="1"/>
    <col min="5633" max="5633" width="19.140625" style="2" bestFit="1" customWidth="1"/>
    <col min="5634" max="5634" width="9.140625" style="2"/>
    <col min="5635" max="5635" width="8.85546875" style="2" customWidth="1"/>
    <col min="5636" max="5636" width="10" style="2" customWidth="1"/>
    <col min="5637" max="5641" width="8.85546875" style="2" customWidth="1"/>
    <col min="5642" max="5876" width="9.140625" style="2"/>
    <col min="5877" max="5877" width="26.140625" style="2" customWidth="1"/>
    <col min="5878" max="5878" width="7.28515625" style="2" customWidth="1"/>
    <col min="5879" max="5881" width="10" style="2" customWidth="1"/>
    <col min="5882" max="5882" width="9.42578125" style="2" bestFit="1" customWidth="1"/>
    <col min="5883" max="5883" width="9.140625" style="2"/>
    <col min="5884" max="5887" width="7.7109375" style="2" customWidth="1"/>
    <col min="5888" max="5888" width="13.7109375" style="2" bestFit="1" customWidth="1"/>
    <col min="5889" max="5889" width="19.140625" style="2" bestFit="1" customWidth="1"/>
    <col min="5890" max="5890" width="9.140625" style="2"/>
    <col min="5891" max="5891" width="8.85546875" style="2" customWidth="1"/>
    <col min="5892" max="5892" width="10" style="2" customWidth="1"/>
    <col min="5893" max="5897" width="8.85546875" style="2" customWidth="1"/>
    <col min="5898" max="6132" width="9.140625" style="2"/>
    <col min="6133" max="6133" width="26.140625" style="2" customWidth="1"/>
    <col min="6134" max="6134" width="7.28515625" style="2" customWidth="1"/>
    <col min="6135" max="6137" width="10" style="2" customWidth="1"/>
    <col min="6138" max="6138" width="9.42578125" style="2" bestFit="1" customWidth="1"/>
    <col min="6139" max="6139" width="9.140625" style="2"/>
    <col min="6140" max="6143" width="7.7109375" style="2" customWidth="1"/>
    <col min="6144" max="6144" width="13.7109375" style="2" bestFit="1" customWidth="1"/>
    <col min="6145" max="6145" width="19.140625" style="2" bestFit="1" customWidth="1"/>
    <col min="6146" max="6146" width="9.140625" style="2"/>
    <col min="6147" max="6147" width="8.85546875" style="2" customWidth="1"/>
    <col min="6148" max="6148" width="10" style="2" customWidth="1"/>
    <col min="6149" max="6153" width="8.85546875" style="2" customWidth="1"/>
    <col min="6154" max="6388" width="9.140625" style="2"/>
    <col min="6389" max="6389" width="26.140625" style="2" customWidth="1"/>
    <col min="6390" max="6390" width="7.28515625" style="2" customWidth="1"/>
    <col min="6391" max="6393" width="10" style="2" customWidth="1"/>
    <col min="6394" max="6394" width="9.42578125" style="2" bestFit="1" customWidth="1"/>
    <col min="6395" max="6395" width="9.140625" style="2"/>
    <col min="6396" max="6399" width="7.7109375" style="2" customWidth="1"/>
    <col min="6400" max="6400" width="13.7109375" style="2" bestFit="1" customWidth="1"/>
    <col min="6401" max="6401" width="19.140625" style="2" bestFit="1" customWidth="1"/>
    <col min="6402" max="6402" width="9.140625" style="2"/>
    <col min="6403" max="6403" width="8.85546875" style="2" customWidth="1"/>
    <col min="6404" max="6404" width="10" style="2" customWidth="1"/>
    <col min="6405" max="6409" width="8.85546875" style="2" customWidth="1"/>
    <col min="6410" max="6644" width="9.140625" style="2"/>
    <col min="6645" max="6645" width="26.140625" style="2" customWidth="1"/>
    <col min="6646" max="6646" width="7.28515625" style="2" customWidth="1"/>
    <col min="6647" max="6649" width="10" style="2" customWidth="1"/>
    <col min="6650" max="6650" width="9.42578125" style="2" bestFit="1" customWidth="1"/>
    <col min="6651" max="6651" width="9.140625" style="2"/>
    <col min="6652" max="6655" width="7.7109375" style="2" customWidth="1"/>
    <col min="6656" max="6656" width="13.7109375" style="2" bestFit="1" customWidth="1"/>
    <col min="6657" max="6657" width="19.140625" style="2" bestFit="1" customWidth="1"/>
    <col min="6658" max="6658" width="9.140625" style="2"/>
    <col min="6659" max="6659" width="8.85546875" style="2" customWidth="1"/>
    <col min="6660" max="6660" width="10" style="2" customWidth="1"/>
    <col min="6661" max="6665" width="8.85546875" style="2" customWidth="1"/>
    <col min="6666" max="6900" width="9.140625" style="2"/>
    <col min="6901" max="6901" width="26.140625" style="2" customWidth="1"/>
    <col min="6902" max="6902" width="7.28515625" style="2" customWidth="1"/>
    <col min="6903" max="6905" width="10" style="2" customWidth="1"/>
    <col min="6906" max="6906" width="9.42578125" style="2" bestFit="1" customWidth="1"/>
    <col min="6907" max="6907" width="9.140625" style="2"/>
    <col min="6908" max="6911" width="7.7109375" style="2" customWidth="1"/>
    <col min="6912" max="6912" width="13.7109375" style="2" bestFit="1" customWidth="1"/>
    <col min="6913" max="6913" width="19.140625" style="2" bestFit="1" customWidth="1"/>
    <col min="6914" max="6914" width="9.140625" style="2"/>
    <col min="6915" max="6915" width="8.85546875" style="2" customWidth="1"/>
    <col min="6916" max="6916" width="10" style="2" customWidth="1"/>
    <col min="6917" max="6921" width="8.85546875" style="2" customWidth="1"/>
    <col min="6922" max="7156" width="9.140625" style="2"/>
    <col min="7157" max="7157" width="26.140625" style="2" customWidth="1"/>
    <col min="7158" max="7158" width="7.28515625" style="2" customWidth="1"/>
    <col min="7159" max="7161" width="10" style="2" customWidth="1"/>
    <col min="7162" max="7162" width="9.42578125" style="2" bestFit="1" customWidth="1"/>
    <col min="7163" max="7163" width="9.140625" style="2"/>
    <col min="7164" max="7167" width="7.7109375" style="2" customWidth="1"/>
    <col min="7168" max="7168" width="13.7109375" style="2" bestFit="1" customWidth="1"/>
    <col min="7169" max="7169" width="19.140625" style="2" bestFit="1" customWidth="1"/>
    <col min="7170" max="7170" width="9.140625" style="2"/>
    <col min="7171" max="7171" width="8.85546875" style="2" customWidth="1"/>
    <col min="7172" max="7172" width="10" style="2" customWidth="1"/>
    <col min="7173" max="7177" width="8.85546875" style="2" customWidth="1"/>
    <col min="7178" max="7412" width="9.140625" style="2"/>
    <col min="7413" max="7413" width="26.140625" style="2" customWidth="1"/>
    <col min="7414" max="7414" width="7.28515625" style="2" customWidth="1"/>
    <col min="7415" max="7417" width="10" style="2" customWidth="1"/>
    <col min="7418" max="7418" width="9.42578125" style="2" bestFit="1" customWidth="1"/>
    <col min="7419" max="7419" width="9.140625" style="2"/>
    <col min="7420" max="7423" width="7.7109375" style="2" customWidth="1"/>
    <col min="7424" max="7424" width="13.7109375" style="2" bestFit="1" customWidth="1"/>
    <col min="7425" max="7425" width="19.140625" style="2" bestFit="1" customWidth="1"/>
    <col min="7426" max="7426" width="9.140625" style="2"/>
    <col min="7427" max="7427" width="8.85546875" style="2" customWidth="1"/>
    <col min="7428" max="7428" width="10" style="2" customWidth="1"/>
    <col min="7429" max="7433" width="8.85546875" style="2" customWidth="1"/>
    <col min="7434" max="7668" width="9.140625" style="2"/>
    <col min="7669" max="7669" width="26.140625" style="2" customWidth="1"/>
    <col min="7670" max="7670" width="7.28515625" style="2" customWidth="1"/>
    <col min="7671" max="7673" width="10" style="2" customWidth="1"/>
    <col min="7674" max="7674" width="9.42578125" style="2" bestFit="1" customWidth="1"/>
    <col min="7675" max="7675" width="9.140625" style="2"/>
    <col min="7676" max="7679" width="7.7109375" style="2" customWidth="1"/>
    <col min="7680" max="7680" width="13.7109375" style="2" bestFit="1" customWidth="1"/>
    <col min="7681" max="7681" width="19.140625" style="2" bestFit="1" customWidth="1"/>
    <col min="7682" max="7682" width="9.140625" style="2"/>
    <col min="7683" max="7683" width="8.85546875" style="2" customWidth="1"/>
    <col min="7684" max="7684" width="10" style="2" customWidth="1"/>
    <col min="7685" max="7689" width="8.85546875" style="2" customWidth="1"/>
    <col min="7690" max="7924" width="9.140625" style="2"/>
    <col min="7925" max="7925" width="26.140625" style="2" customWidth="1"/>
    <col min="7926" max="7926" width="7.28515625" style="2" customWidth="1"/>
    <col min="7927" max="7929" width="10" style="2" customWidth="1"/>
    <col min="7930" max="7930" width="9.42578125" style="2" bestFit="1" customWidth="1"/>
    <col min="7931" max="7931" width="9.140625" style="2"/>
    <col min="7932" max="7935" width="7.7109375" style="2" customWidth="1"/>
    <col min="7936" max="7936" width="13.7109375" style="2" bestFit="1" customWidth="1"/>
    <col min="7937" max="7937" width="19.140625" style="2" bestFit="1" customWidth="1"/>
    <col min="7938" max="7938" width="9.140625" style="2"/>
    <col min="7939" max="7939" width="8.85546875" style="2" customWidth="1"/>
    <col min="7940" max="7940" width="10" style="2" customWidth="1"/>
    <col min="7941" max="7945" width="8.85546875" style="2" customWidth="1"/>
    <col min="7946" max="8180" width="9.140625" style="2"/>
    <col min="8181" max="8181" width="26.140625" style="2" customWidth="1"/>
    <col min="8182" max="8182" width="7.28515625" style="2" customWidth="1"/>
    <col min="8183" max="8185" width="10" style="2" customWidth="1"/>
    <col min="8186" max="8186" width="9.42578125" style="2" bestFit="1" customWidth="1"/>
    <col min="8187" max="8187" width="9.140625" style="2"/>
    <col min="8188" max="8191" width="7.7109375" style="2" customWidth="1"/>
    <col min="8192" max="8192" width="13.7109375" style="2" bestFit="1" customWidth="1"/>
    <col min="8193" max="8193" width="19.140625" style="2" bestFit="1" customWidth="1"/>
    <col min="8194" max="8194" width="9.140625" style="2"/>
    <col min="8195" max="8195" width="8.85546875" style="2" customWidth="1"/>
    <col min="8196" max="8196" width="10" style="2" customWidth="1"/>
    <col min="8197" max="8201" width="8.85546875" style="2" customWidth="1"/>
    <col min="8202" max="8436" width="9.140625" style="2"/>
    <col min="8437" max="8437" width="26.140625" style="2" customWidth="1"/>
    <col min="8438" max="8438" width="7.28515625" style="2" customWidth="1"/>
    <col min="8439" max="8441" width="10" style="2" customWidth="1"/>
    <col min="8442" max="8442" width="9.42578125" style="2" bestFit="1" customWidth="1"/>
    <col min="8443" max="8443" width="9.140625" style="2"/>
    <col min="8444" max="8447" width="7.7109375" style="2" customWidth="1"/>
    <col min="8448" max="8448" width="13.7109375" style="2" bestFit="1" customWidth="1"/>
    <col min="8449" max="8449" width="19.140625" style="2" bestFit="1" customWidth="1"/>
    <col min="8450" max="8450" width="9.140625" style="2"/>
    <col min="8451" max="8451" width="8.85546875" style="2" customWidth="1"/>
    <col min="8452" max="8452" width="10" style="2" customWidth="1"/>
    <col min="8453" max="8457" width="8.85546875" style="2" customWidth="1"/>
    <col min="8458" max="8692" width="9.140625" style="2"/>
    <col min="8693" max="8693" width="26.140625" style="2" customWidth="1"/>
    <col min="8694" max="8694" width="7.28515625" style="2" customWidth="1"/>
    <col min="8695" max="8697" width="10" style="2" customWidth="1"/>
    <col min="8698" max="8698" width="9.42578125" style="2" bestFit="1" customWidth="1"/>
    <col min="8699" max="8699" width="9.140625" style="2"/>
    <col min="8700" max="8703" width="7.7109375" style="2" customWidth="1"/>
    <col min="8704" max="8704" width="13.7109375" style="2" bestFit="1" customWidth="1"/>
    <col min="8705" max="8705" width="19.140625" style="2" bestFit="1" customWidth="1"/>
    <col min="8706" max="8706" width="9.140625" style="2"/>
    <col min="8707" max="8707" width="8.85546875" style="2" customWidth="1"/>
    <col min="8708" max="8708" width="10" style="2" customWidth="1"/>
    <col min="8709" max="8713" width="8.85546875" style="2" customWidth="1"/>
    <col min="8714" max="8948" width="9.140625" style="2"/>
    <col min="8949" max="8949" width="26.140625" style="2" customWidth="1"/>
    <col min="8950" max="8950" width="7.28515625" style="2" customWidth="1"/>
    <col min="8951" max="8953" width="10" style="2" customWidth="1"/>
    <col min="8954" max="8954" width="9.42578125" style="2" bestFit="1" customWidth="1"/>
    <col min="8955" max="8955" width="9.140625" style="2"/>
    <col min="8956" max="8959" width="7.7109375" style="2" customWidth="1"/>
    <col min="8960" max="8960" width="13.7109375" style="2" bestFit="1" customWidth="1"/>
    <col min="8961" max="8961" width="19.140625" style="2" bestFit="1" customWidth="1"/>
    <col min="8962" max="8962" width="9.140625" style="2"/>
    <col min="8963" max="8963" width="8.85546875" style="2" customWidth="1"/>
    <col min="8964" max="8964" width="10" style="2" customWidth="1"/>
    <col min="8965" max="8969" width="8.85546875" style="2" customWidth="1"/>
    <col min="8970" max="9204" width="9.140625" style="2"/>
    <col min="9205" max="9205" width="26.140625" style="2" customWidth="1"/>
    <col min="9206" max="9206" width="7.28515625" style="2" customWidth="1"/>
    <col min="9207" max="9209" width="10" style="2" customWidth="1"/>
    <col min="9210" max="9210" width="9.42578125" style="2" bestFit="1" customWidth="1"/>
    <col min="9211" max="9211" width="9.140625" style="2"/>
    <col min="9212" max="9215" width="7.7109375" style="2" customWidth="1"/>
    <col min="9216" max="9216" width="13.7109375" style="2" bestFit="1" customWidth="1"/>
    <col min="9217" max="9217" width="19.140625" style="2" bestFit="1" customWidth="1"/>
    <col min="9218" max="9218" width="9.140625" style="2"/>
    <col min="9219" max="9219" width="8.85546875" style="2" customWidth="1"/>
    <col min="9220" max="9220" width="10" style="2" customWidth="1"/>
    <col min="9221" max="9225" width="8.85546875" style="2" customWidth="1"/>
    <col min="9226" max="9460" width="9.140625" style="2"/>
    <col min="9461" max="9461" width="26.140625" style="2" customWidth="1"/>
    <col min="9462" max="9462" width="7.28515625" style="2" customWidth="1"/>
    <col min="9463" max="9465" width="10" style="2" customWidth="1"/>
    <col min="9466" max="9466" width="9.42578125" style="2" bestFit="1" customWidth="1"/>
    <col min="9467" max="9467" width="9.140625" style="2"/>
    <col min="9468" max="9471" width="7.7109375" style="2" customWidth="1"/>
    <col min="9472" max="9472" width="13.7109375" style="2" bestFit="1" customWidth="1"/>
    <col min="9473" max="9473" width="19.140625" style="2" bestFit="1" customWidth="1"/>
    <col min="9474" max="9474" width="9.140625" style="2"/>
    <col min="9475" max="9475" width="8.85546875" style="2" customWidth="1"/>
    <col min="9476" max="9476" width="10" style="2" customWidth="1"/>
    <col min="9477" max="9481" width="8.85546875" style="2" customWidth="1"/>
    <col min="9482" max="9716" width="9.140625" style="2"/>
    <col min="9717" max="9717" width="26.140625" style="2" customWidth="1"/>
    <col min="9718" max="9718" width="7.28515625" style="2" customWidth="1"/>
    <col min="9719" max="9721" width="10" style="2" customWidth="1"/>
    <col min="9722" max="9722" width="9.42578125" style="2" bestFit="1" customWidth="1"/>
    <col min="9723" max="9723" width="9.140625" style="2"/>
    <col min="9724" max="9727" width="7.7109375" style="2" customWidth="1"/>
    <col min="9728" max="9728" width="13.7109375" style="2" bestFit="1" customWidth="1"/>
    <col min="9729" max="9729" width="19.140625" style="2" bestFit="1" customWidth="1"/>
    <col min="9730" max="9730" width="9.140625" style="2"/>
    <col min="9731" max="9731" width="8.85546875" style="2" customWidth="1"/>
    <col min="9732" max="9732" width="10" style="2" customWidth="1"/>
    <col min="9733" max="9737" width="8.85546875" style="2" customWidth="1"/>
    <col min="9738" max="9972" width="9.140625" style="2"/>
    <col min="9973" max="9973" width="26.140625" style="2" customWidth="1"/>
    <col min="9974" max="9974" width="7.28515625" style="2" customWidth="1"/>
    <col min="9975" max="9977" width="10" style="2" customWidth="1"/>
    <col min="9978" max="9978" width="9.42578125" style="2" bestFit="1" customWidth="1"/>
    <col min="9979" max="9979" width="9.140625" style="2"/>
    <col min="9980" max="9983" width="7.7109375" style="2" customWidth="1"/>
    <col min="9984" max="9984" width="13.7109375" style="2" bestFit="1" customWidth="1"/>
    <col min="9985" max="9985" width="19.140625" style="2" bestFit="1" customWidth="1"/>
    <col min="9986" max="9986" width="9.140625" style="2"/>
    <col min="9987" max="9987" width="8.85546875" style="2" customWidth="1"/>
    <col min="9988" max="9988" width="10" style="2" customWidth="1"/>
    <col min="9989" max="9993" width="8.85546875" style="2" customWidth="1"/>
    <col min="9994" max="10228" width="9.140625" style="2"/>
    <col min="10229" max="10229" width="26.140625" style="2" customWidth="1"/>
    <col min="10230" max="10230" width="7.28515625" style="2" customWidth="1"/>
    <col min="10231" max="10233" width="10" style="2" customWidth="1"/>
    <col min="10234" max="10234" width="9.42578125" style="2" bestFit="1" customWidth="1"/>
    <col min="10235" max="10235" width="9.140625" style="2"/>
    <col min="10236" max="10239" width="7.7109375" style="2" customWidth="1"/>
    <col min="10240" max="10240" width="13.7109375" style="2" bestFit="1" customWidth="1"/>
    <col min="10241" max="10241" width="19.140625" style="2" bestFit="1" customWidth="1"/>
    <col min="10242" max="10242" width="9.140625" style="2"/>
    <col min="10243" max="10243" width="8.85546875" style="2" customWidth="1"/>
    <col min="10244" max="10244" width="10" style="2" customWidth="1"/>
    <col min="10245" max="10249" width="8.85546875" style="2" customWidth="1"/>
    <col min="10250" max="10484" width="9.140625" style="2"/>
    <col min="10485" max="10485" width="26.140625" style="2" customWidth="1"/>
    <col min="10486" max="10486" width="7.28515625" style="2" customWidth="1"/>
    <col min="10487" max="10489" width="10" style="2" customWidth="1"/>
    <col min="10490" max="10490" width="9.42578125" style="2" bestFit="1" customWidth="1"/>
    <col min="10491" max="10491" width="9.140625" style="2"/>
    <col min="10492" max="10495" width="7.7109375" style="2" customWidth="1"/>
    <col min="10496" max="10496" width="13.7109375" style="2" bestFit="1" customWidth="1"/>
    <col min="10497" max="10497" width="19.140625" style="2" bestFit="1" customWidth="1"/>
    <col min="10498" max="10498" width="9.140625" style="2"/>
    <col min="10499" max="10499" width="8.85546875" style="2" customWidth="1"/>
    <col min="10500" max="10500" width="10" style="2" customWidth="1"/>
    <col min="10501" max="10505" width="8.85546875" style="2" customWidth="1"/>
    <col min="10506" max="10740" width="9.140625" style="2"/>
    <col min="10741" max="10741" width="26.140625" style="2" customWidth="1"/>
    <col min="10742" max="10742" width="7.28515625" style="2" customWidth="1"/>
    <col min="10743" max="10745" width="10" style="2" customWidth="1"/>
    <col min="10746" max="10746" width="9.42578125" style="2" bestFit="1" customWidth="1"/>
    <col min="10747" max="10747" width="9.140625" style="2"/>
    <col min="10748" max="10751" width="7.7109375" style="2" customWidth="1"/>
    <col min="10752" max="10752" width="13.7109375" style="2" bestFit="1" customWidth="1"/>
    <col min="10753" max="10753" width="19.140625" style="2" bestFit="1" customWidth="1"/>
    <col min="10754" max="10754" width="9.140625" style="2"/>
    <col min="10755" max="10755" width="8.85546875" style="2" customWidth="1"/>
    <col min="10756" max="10756" width="10" style="2" customWidth="1"/>
    <col min="10757" max="10761" width="8.85546875" style="2" customWidth="1"/>
    <col min="10762" max="10996" width="9.140625" style="2"/>
    <col min="10997" max="10997" width="26.140625" style="2" customWidth="1"/>
    <col min="10998" max="10998" width="7.28515625" style="2" customWidth="1"/>
    <col min="10999" max="11001" width="10" style="2" customWidth="1"/>
    <col min="11002" max="11002" width="9.42578125" style="2" bestFit="1" customWidth="1"/>
    <col min="11003" max="11003" width="9.140625" style="2"/>
    <col min="11004" max="11007" width="7.7109375" style="2" customWidth="1"/>
    <col min="11008" max="11008" width="13.7109375" style="2" bestFit="1" customWidth="1"/>
    <col min="11009" max="11009" width="19.140625" style="2" bestFit="1" customWidth="1"/>
    <col min="11010" max="11010" width="9.140625" style="2"/>
    <col min="11011" max="11011" width="8.85546875" style="2" customWidth="1"/>
    <col min="11012" max="11012" width="10" style="2" customWidth="1"/>
    <col min="11013" max="11017" width="8.85546875" style="2" customWidth="1"/>
    <col min="11018" max="11252" width="9.140625" style="2"/>
    <col min="11253" max="11253" width="26.140625" style="2" customWidth="1"/>
    <col min="11254" max="11254" width="7.28515625" style="2" customWidth="1"/>
    <col min="11255" max="11257" width="10" style="2" customWidth="1"/>
    <col min="11258" max="11258" width="9.42578125" style="2" bestFit="1" customWidth="1"/>
    <col min="11259" max="11259" width="9.140625" style="2"/>
    <col min="11260" max="11263" width="7.7109375" style="2" customWidth="1"/>
    <col min="11264" max="11264" width="13.7109375" style="2" bestFit="1" customWidth="1"/>
    <col min="11265" max="11265" width="19.140625" style="2" bestFit="1" customWidth="1"/>
    <col min="11266" max="11266" width="9.140625" style="2"/>
    <col min="11267" max="11267" width="8.85546875" style="2" customWidth="1"/>
    <col min="11268" max="11268" width="10" style="2" customWidth="1"/>
    <col min="11269" max="11273" width="8.85546875" style="2" customWidth="1"/>
    <col min="11274" max="11508" width="9.140625" style="2"/>
    <col min="11509" max="11509" width="26.140625" style="2" customWidth="1"/>
    <col min="11510" max="11510" width="7.28515625" style="2" customWidth="1"/>
    <col min="11511" max="11513" width="10" style="2" customWidth="1"/>
    <col min="11514" max="11514" width="9.42578125" style="2" bestFit="1" customWidth="1"/>
    <col min="11515" max="11515" width="9.140625" style="2"/>
    <col min="11516" max="11519" width="7.7109375" style="2" customWidth="1"/>
    <col min="11520" max="11520" width="13.7109375" style="2" bestFit="1" customWidth="1"/>
    <col min="11521" max="11521" width="19.140625" style="2" bestFit="1" customWidth="1"/>
    <col min="11522" max="11522" width="9.140625" style="2"/>
    <col min="11523" max="11523" width="8.85546875" style="2" customWidth="1"/>
    <col min="11524" max="11524" width="10" style="2" customWidth="1"/>
    <col min="11525" max="11529" width="8.85546875" style="2" customWidth="1"/>
    <col min="11530" max="11764" width="9.140625" style="2"/>
    <col min="11765" max="11765" width="26.140625" style="2" customWidth="1"/>
    <col min="11766" max="11766" width="7.28515625" style="2" customWidth="1"/>
    <col min="11767" max="11769" width="10" style="2" customWidth="1"/>
    <col min="11770" max="11770" width="9.42578125" style="2" bestFit="1" customWidth="1"/>
    <col min="11771" max="11771" width="9.140625" style="2"/>
    <col min="11772" max="11775" width="7.7109375" style="2" customWidth="1"/>
    <col min="11776" max="11776" width="13.7109375" style="2" bestFit="1" customWidth="1"/>
    <col min="11777" max="11777" width="19.140625" style="2" bestFit="1" customWidth="1"/>
    <col min="11778" max="11778" width="9.140625" style="2"/>
    <col min="11779" max="11779" width="8.85546875" style="2" customWidth="1"/>
    <col min="11780" max="11780" width="10" style="2" customWidth="1"/>
    <col min="11781" max="11785" width="8.85546875" style="2" customWidth="1"/>
    <col min="11786" max="12020" width="9.140625" style="2"/>
    <col min="12021" max="12021" width="26.140625" style="2" customWidth="1"/>
    <col min="12022" max="12022" width="7.28515625" style="2" customWidth="1"/>
    <col min="12023" max="12025" width="10" style="2" customWidth="1"/>
    <col min="12026" max="12026" width="9.42578125" style="2" bestFit="1" customWidth="1"/>
    <col min="12027" max="12027" width="9.140625" style="2"/>
    <col min="12028" max="12031" width="7.7109375" style="2" customWidth="1"/>
    <col min="12032" max="12032" width="13.7109375" style="2" bestFit="1" customWidth="1"/>
    <col min="12033" max="12033" width="19.140625" style="2" bestFit="1" customWidth="1"/>
    <col min="12034" max="12034" width="9.140625" style="2"/>
    <col min="12035" max="12035" width="8.85546875" style="2" customWidth="1"/>
    <col min="12036" max="12036" width="10" style="2" customWidth="1"/>
    <col min="12037" max="12041" width="8.85546875" style="2" customWidth="1"/>
    <col min="12042" max="12276" width="9.140625" style="2"/>
    <col min="12277" max="12277" width="26.140625" style="2" customWidth="1"/>
    <col min="12278" max="12278" width="7.28515625" style="2" customWidth="1"/>
    <col min="12279" max="12281" width="10" style="2" customWidth="1"/>
    <col min="12282" max="12282" width="9.42578125" style="2" bestFit="1" customWidth="1"/>
    <col min="12283" max="12283" width="9.140625" style="2"/>
    <col min="12284" max="12287" width="7.7109375" style="2" customWidth="1"/>
    <col min="12288" max="12288" width="13.7109375" style="2" bestFit="1" customWidth="1"/>
    <col min="12289" max="12289" width="19.140625" style="2" bestFit="1" customWidth="1"/>
    <col min="12290" max="12290" width="9.140625" style="2"/>
    <col min="12291" max="12291" width="8.85546875" style="2" customWidth="1"/>
    <col min="12292" max="12292" width="10" style="2" customWidth="1"/>
    <col min="12293" max="12297" width="8.85546875" style="2" customWidth="1"/>
    <col min="12298" max="12532" width="9.140625" style="2"/>
    <col min="12533" max="12533" width="26.140625" style="2" customWidth="1"/>
    <col min="12534" max="12534" width="7.28515625" style="2" customWidth="1"/>
    <col min="12535" max="12537" width="10" style="2" customWidth="1"/>
    <col min="12538" max="12538" width="9.42578125" style="2" bestFit="1" customWidth="1"/>
    <col min="12539" max="12539" width="9.140625" style="2"/>
    <col min="12540" max="12543" width="7.7109375" style="2" customWidth="1"/>
    <col min="12544" max="12544" width="13.7109375" style="2" bestFit="1" customWidth="1"/>
    <col min="12545" max="12545" width="19.140625" style="2" bestFit="1" customWidth="1"/>
    <col min="12546" max="12546" width="9.140625" style="2"/>
    <col min="12547" max="12547" width="8.85546875" style="2" customWidth="1"/>
    <col min="12548" max="12548" width="10" style="2" customWidth="1"/>
    <col min="12549" max="12553" width="8.85546875" style="2" customWidth="1"/>
    <col min="12554" max="12788" width="9.140625" style="2"/>
    <col min="12789" max="12789" width="26.140625" style="2" customWidth="1"/>
    <col min="12790" max="12790" width="7.28515625" style="2" customWidth="1"/>
    <col min="12791" max="12793" width="10" style="2" customWidth="1"/>
    <col min="12794" max="12794" width="9.42578125" style="2" bestFit="1" customWidth="1"/>
    <col min="12795" max="12795" width="9.140625" style="2"/>
    <col min="12796" max="12799" width="7.7109375" style="2" customWidth="1"/>
    <col min="12800" max="12800" width="13.7109375" style="2" bestFit="1" customWidth="1"/>
    <col min="12801" max="12801" width="19.140625" style="2" bestFit="1" customWidth="1"/>
    <col min="12802" max="12802" width="9.140625" style="2"/>
    <col min="12803" max="12803" width="8.85546875" style="2" customWidth="1"/>
    <col min="12804" max="12804" width="10" style="2" customWidth="1"/>
    <col min="12805" max="12809" width="8.85546875" style="2" customWidth="1"/>
    <col min="12810" max="13044" width="9.140625" style="2"/>
    <col min="13045" max="13045" width="26.140625" style="2" customWidth="1"/>
    <col min="13046" max="13046" width="7.28515625" style="2" customWidth="1"/>
    <col min="13047" max="13049" width="10" style="2" customWidth="1"/>
    <col min="13050" max="13050" width="9.42578125" style="2" bestFit="1" customWidth="1"/>
    <col min="13051" max="13051" width="9.140625" style="2"/>
    <col min="13052" max="13055" width="7.7109375" style="2" customWidth="1"/>
    <col min="13056" max="13056" width="13.7109375" style="2" bestFit="1" customWidth="1"/>
    <col min="13057" max="13057" width="19.140625" style="2" bestFit="1" customWidth="1"/>
    <col min="13058" max="13058" width="9.140625" style="2"/>
    <col min="13059" max="13059" width="8.85546875" style="2" customWidth="1"/>
    <col min="13060" max="13060" width="10" style="2" customWidth="1"/>
    <col min="13061" max="13065" width="8.85546875" style="2" customWidth="1"/>
    <col min="13066" max="13300" width="9.140625" style="2"/>
    <col min="13301" max="13301" width="26.140625" style="2" customWidth="1"/>
    <col min="13302" max="13302" width="7.28515625" style="2" customWidth="1"/>
    <col min="13303" max="13305" width="10" style="2" customWidth="1"/>
    <col min="13306" max="13306" width="9.42578125" style="2" bestFit="1" customWidth="1"/>
    <col min="13307" max="13307" width="9.140625" style="2"/>
    <col min="13308" max="13311" width="7.7109375" style="2" customWidth="1"/>
    <col min="13312" max="13312" width="13.7109375" style="2" bestFit="1" customWidth="1"/>
    <col min="13313" max="13313" width="19.140625" style="2" bestFit="1" customWidth="1"/>
    <col min="13314" max="13314" width="9.140625" style="2"/>
    <col min="13315" max="13315" width="8.85546875" style="2" customWidth="1"/>
    <col min="13316" max="13316" width="10" style="2" customWidth="1"/>
    <col min="13317" max="13321" width="8.85546875" style="2" customWidth="1"/>
    <col min="13322" max="13556" width="9.140625" style="2"/>
    <col min="13557" max="13557" width="26.140625" style="2" customWidth="1"/>
    <col min="13558" max="13558" width="7.28515625" style="2" customWidth="1"/>
    <col min="13559" max="13561" width="10" style="2" customWidth="1"/>
    <col min="13562" max="13562" width="9.42578125" style="2" bestFit="1" customWidth="1"/>
    <col min="13563" max="13563" width="9.140625" style="2"/>
    <col min="13564" max="13567" width="7.7109375" style="2" customWidth="1"/>
    <col min="13568" max="13568" width="13.7109375" style="2" bestFit="1" customWidth="1"/>
    <col min="13569" max="13569" width="19.140625" style="2" bestFit="1" customWidth="1"/>
    <col min="13570" max="13570" width="9.140625" style="2"/>
    <col min="13571" max="13571" width="8.85546875" style="2" customWidth="1"/>
    <col min="13572" max="13572" width="10" style="2" customWidth="1"/>
    <col min="13573" max="13577" width="8.85546875" style="2" customWidth="1"/>
    <col min="13578" max="13812" width="9.140625" style="2"/>
    <col min="13813" max="13813" width="26.140625" style="2" customWidth="1"/>
    <col min="13814" max="13814" width="7.28515625" style="2" customWidth="1"/>
    <col min="13815" max="13817" width="10" style="2" customWidth="1"/>
    <col min="13818" max="13818" width="9.42578125" style="2" bestFit="1" customWidth="1"/>
    <col min="13819" max="13819" width="9.140625" style="2"/>
    <col min="13820" max="13823" width="7.7109375" style="2" customWidth="1"/>
    <col min="13824" max="13824" width="13.7109375" style="2" bestFit="1" customWidth="1"/>
    <col min="13825" max="13825" width="19.140625" style="2" bestFit="1" customWidth="1"/>
    <col min="13826" max="13826" width="9.140625" style="2"/>
    <col min="13827" max="13827" width="8.85546875" style="2" customWidth="1"/>
    <col min="13828" max="13828" width="10" style="2" customWidth="1"/>
    <col min="13829" max="13833" width="8.85546875" style="2" customWidth="1"/>
    <col min="13834" max="14068" width="9.140625" style="2"/>
    <col min="14069" max="14069" width="26.140625" style="2" customWidth="1"/>
    <col min="14070" max="14070" width="7.28515625" style="2" customWidth="1"/>
    <col min="14071" max="14073" width="10" style="2" customWidth="1"/>
    <col min="14074" max="14074" width="9.42578125" style="2" bestFit="1" customWidth="1"/>
    <col min="14075" max="14075" width="9.140625" style="2"/>
    <col min="14076" max="14079" width="7.7109375" style="2" customWidth="1"/>
    <col min="14080" max="14080" width="13.7109375" style="2" bestFit="1" customWidth="1"/>
    <col min="14081" max="14081" width="19.140625" style="2" bestFit="1" customWidth="1"/>
    <col min="14082" max="14082" width="9.140625" style="2"/>
    <col min="14083" max="14083" width="8.85546875" style="2" customWidth="1"/>
    <col min="14084" max="14084" width="10" style="2" customWidth="1"/>
    <col min="14085" max="14089" width="8.85546875" style="2" customWidth="1"/>
    <col min="14090" max="14324" width="9.140625" style="2"/>
    <col min="14325" max="14325" width="26.140625" style="2" customWidth="1"/>
    <col min="14326" max="14326" width="7.28515625" style="2" customWidth="1"/>
    <col min="14327" max="14329" width="10" style="2" customWidth="1"/>
    <col min="14330" max="14330" width="9.42578125" style="2" bestFit="1" customWidth="1"/>
    <col min="14331" max="14331" width="9.140625" style="2"/>
    <col min="14332" max="14335" width="7.7109375" style="2" customWidth="1"/>
    <col min="14336" max="14336" width="13.7109375" style="2" bestFit="1" customWidth="1"/>
    <col min="14337" max="14337" width="19.140625" style="2" bestFit="1" customWidth="1"/>
    <col min="14338" max="14338" width="9.140625" style="2"/>
    <col min="14339" max="14339" width="8.85546875" style="2" customWidth="1"/>
    <col min="14340" max="14340" width="10" style="2" customWidth="1"/>
    <col min="14341" max="14345" width="8.85546875" style="2" customWidth="1"/>
    <col min="14346" max="14580" width="9.140625" style="2"/>
    <col min="14581" max="14581" width="26.140625" style="2" customWidth="1"/>
    <col min="14582" max="14582" width="7.28515625" style="2" customWidth="1"/>
    <col min="14583" max="14585" width="10" style="2" customWidth="1"/>
    <col min="14586" max="14586" width="9.42578125" style="2" bestFit="1" customWidth="1"/>
    <col min="14587" max="14587" width="9.140625" style="2"/>
    <col min="14588" max="14591" width="7.7109375" style="2" customWidth="1"/>
    <col min="14592" max="14592" width="13.7109375" style="2" bestFit="1" customWidth="1"/>
    <col min="14593" max="14593" width="19.140625" style="2" bestFit="1" customWidth="1"/>
    <col min="14594" max="14594" width="9.140625" style="2"/>
    <col min="14595" max="14595" width="8.85546875" style="2" customWidth="1"/>
    <col min="14596" max="14596" width="10" style="2" customWidth="1"/>
    <col min="14597" max="14601" width="8.85546875" style="2" customWidth="1"/>
    <col min="14602" max="14836" width="9.140625" style="2"/>
    <col min="14837" max="14837" width="26.140625" style="2" customWidth="1"/>
    <col min="14838" max="14838" width="7.28515625" style="2" customWidth="1"/>
    <col min="14839" max="14841" width="10" style="2" customWidth="1"/>
    <col min="14842" max="14842" width="9.42578125" style="2" bestFit="1" customWidth="1"/>
    <col min="14843" max="14843" width="9.140625" style="2"/>
    <col min="14844" max="14847" width="7.7109375" style="2" customWidth="1"/>
    <col min="14848" max="14848" width="13.7109375" style="2" bestFit="1" customWidth="1"/>
    <col min="14849" max="14849" width="19.140625" style="2" bestFit="1" customWidth="1"/>
    <col min="14850" max="14850" width="9.140625" style="2"/>
    <col min="14851" max="14851" width="8.85546875" style="2" customWidth="1"/>
    <col min="14852" max="14852" width="10" style="2" customWidth="1"/>
    <col min="14853" max="14857" width="8.85546875" style="2" customWidth="1"/>
    <col min="14858" max="15092" width="9.140625" style="2"/>
    <col min="15093" max="15093" width="26.140625" style="2" customWidth="1"/>
    <col min="15094" max="15094" width="7.28515625" style="2" customWidth="1"/>
    <col min="15095" max="15097" width="10" style="2" customWidth="1"/>
    <col min="15098" max="15098" width="9.42578125" style="2" bestFit="1" customWidth="1"/>
    <col min="15099" max="15099" width="9.140625" style="2"/>
    <col min="15100" max="15103" width="7.7109375" style="2" customWidth="1"/>
    <col min="15104" max="15104" width="13.7109375" style="2" bestFit="1" customWidth="1"/>
    <col min="15105" max="15105" width="19.140625" style="2" bestFit="1" customWidth="1"/>
    <col min="15106" max="15106" width="9.140625" style="2"/>
    <col min="15107" max="15107" width="8.85546875" style="2" customWidth="1"/>
    <col min="15108" max="15108" width="10" style="2" customWidth="1"/>
    <col min="15109" max="15113" width="8.85546875" style="2" customWidth="1"/>
    <col min="15114" max="15348" width="9.140625" style="2"/>
    <col min="15349" max="15349" width="26.140625" style="2" customWidth="1"/>
    <col min="15350" max="15350" width="7.28515625" style="2" customWidth="1"/>
    <col min="15351" max="15353" width="10" style="2" customWidth="1"/>
    <col min="15354" max="15354" width="9.42578125" style="2" bestFit="1" customWidth="1"/>
    <col min="15355" max="15355" width="9.140625" style="2"/>
    <col min="15356" max="15359" width="7.7109375" style="2" customWidth="1"/>
    <col min="15360" max="15360" width="13.7109375" style="2" bestFit="1" customWidth="1"/>
    <col min="15361" max="15361" width="19.140625" style="2" bestFit="1" customWidth="1"/>
    <col min="15362" max="15362" width="9.140625" style="2"/>
    <col min="15363" max="15363" width="8.85546875" style="2" customWidth="1"/>
    <col min="15364" max="15364" width="10" style="2" customWidth="1"/>
    <col min="15365" max="15369" width="8.85546875" style="2" customWidth="1"/>
    <col min="15370" max="15604" width="9.140625" style="2"/>
    <col min="15605" max="15605" width="26.140625" style="2" customWidth="1"/>
    <col min="15606" max="15606" width="7.28515625" style="2" customWidth="1"/>
    <col min="15607" max="15609" width="10" style="2" customWidth="1"/>
    <col min="15610" max="15610" width="9.42578125" style="2" bestFit="1" customWidth="1"/>
    <col min="15611" max="15611" width="9.140625" style="2"/>
    <col min="15612" max="15615" width="7.7109375" style="2" customWidth="1"/>
    <col min="15616" max="15616" width="13.7109375" style="2" bestFit="1" customWidth="1"/>
    <col min="15617" max="15617" width="19.140625" style="2" bestFit="1" customWidth="1"/>
    <col min="15618" max="15618" width="9.140625" style="2"/>
    <col min="15619" max="15619" width="8.85546875" style="2" customWidth="1"/>
    <col min="15620" max="15620" width="10" style="2" customWidth="1"/>
    <col min="15621" max="15625" width="8.85546875" style="2" customWidth="1"/>
    <col min="15626" max="15860" width="9.140625" style="2"/>
    <col min="15861" max="15861" width="26.140625" style="2" customWidth="1"/>
    <col min="15862" max="15862" width="7.28515625" style="2" customWidth="1"/>
    <col min="15863" max="15865" width="10" style="2" customWidth="1"/>
    <col min="15866" max="15866" width="9.42578125" style="2" bestFit="1" customWidth="1"/>
    <col min="15867" max="15867" width="9.140625" style="2"/>
    <col min="15868" max="15871" width="7.7109375" style="2" customWidth="1"/>
    <col min="15872" max="15872" width="13.7109375" style="2" bestFit="1" customWidth="1"/>
    <col min="15873" max="15873" width="19.140625" style="2" bestFit="1" customWidth="1"/>
    <col min="15874" max="15874" width="9.140625" style="2"/>
    <col min="15875" max="15875" width="8.85546875" style="2" customWidth="1"/>
    <col min="15876" max="15876" width="10" style="2" customWidth="1"/>
    <col min="15877" max="15881" width="8.85546875" style="2" customWidth="1"/>
    <col min="15882" max="16116" width="9.140625" style="2"/>
    <col min="16117" max="16117" width="26.140625" style="2" customWidth="1"/>
    <col min="16118" max="16118" width="7.28515625" style="2" customWidth="1"/>
    <col min="16119" max="16121" width="10" style="2" customWidth="1"/>
    <col min="16122" max="16122" width="9.42578125" style="2" bestFit="1" customWidth="1"/>
    <col min="16123" max="16123" width="9.140625" style="2"/>
    <col min="16124" max="16127" width="7.7109375" style="2" customWidth="1"/>
    <col min="16128" max="16128" width="13.7109375" style="2" bestFit="1" customWidth="1"/>
    <col min="16129" max="16129" width="19.140625" style="2" bestFit="1" customWidth="1"/>
    <col min="16130" max="16130" width="9.140625" style="2"/>
    <col min="16131" max="16131" width="8.85546875" style="2" customWidth="1"/>
    <col min="16132" max="16132" width="10" style="2" customWidth="1"/>
    <col min="16133" max="16137" width="8.85546875" style="2" customWidth="1"/>
    <col min="16138" max="16384" width="9.140625" style="2"/>
  </cols>
  <sheetData>
    <row r="1" spans="1:8">
      <c r="A1" s="78" t="s">
        <v>273</v>
      </c>
    </row>
    <row r="2" spans="1:8">
      <c r="A2" s="78" t="s">
        <v>269</v>
      </c>
    </row>
    <row r="5" spans="1:8">
      <c r="B5" s="6" t="s">
        <v>84</v>
      </c>
      <c r="C5" s="6" t="s">
        <v>83</v>
      </c>
      <c r="D5" s="3" t="s">
        <v>84</v>
      </c>
      <c r="F5" s="2"/>
      <c r="G5" s="2"/>
      <c r="H5" s="2"/>
    </row>
    <row r="6" spans="1:8">
      <c r="B6" s="6" t="s">
        <v>270</v>
      </c>
      <c r="C6" s="6" t="s">
        <v>271</v>
      </c>
      <c r="D6" s="3" t="s">
        <v>272</v>
      </c>
      <c r="E6" s="25"/>
      <c r="F6" s="2"/>
      <c r="G6" s="2"/>
      <c r="H6" s="2"/>
    </row>
    <row r="7" spans="1:8">
      <c r="A7" s="78">
        <v>1988</v>
      </c>
      <c r="B7" s="75">
        <v>108607</v>
      </c>
      <c r="C7" s="75">
        <v>41264</v>
      </c>
      <c r="D7" s="75">
        <v>41203</v>
      </c>
      <c r="E7" s="25"/>
      <c r="F7" s="25"/>
      <c r="G7" s="25"/>
      <c r="H7" s="25"/>
    </row>
    <row r="8" spans="1:8">
      <c r="A8" s="78">
        <v>1989</v>
      </c>
      <c r="B8" s="75">
        <v>120983</v>
      </c>
      <c r="C8" s="75">
        <v>46380</v>
      </c>
      <c r="D8" s="75">
        <v>45648</v>
      </c>
      <c r="E8" s="25"/>
      <c r="F8" s="25"/>
      <c r="G8" s="25"/>
      <c r="H8" s="25"/>
    </row>
    <row r="9" spans="1:8">
      <c r="A9" s="78">
        <v>1990</v>
      </c>
      <c r="B9" s="75">
        <v>134029</v>
      </c>
      <c r="C9" s="75">
        <v>50865</v>
      </c>
      <c r="D9" s="75">
        <v>50582</v>
      </c>
      <c r="E9" s="25"/>
      <c r="F9" s="25"/>
      <c r="G9" s="25"/>
      <c r="H9" s="25"/>
    </row>
    <row r="10" spans="1:8">
      <c r="A10" s="78">
        <v>1991</v>
      </c>
      <c r="B10" s="75">
        <v>149251</v>
      </c>
      <c r="C10" s="75">
        <v>56094</v>
      </c>
      <c r="D10" s="75">
        <v>55888</v>
      </c>
      <c r="E10" s="25"/>
      <c r="F10" s="25"/>
      <c r="G10" s="25"/>
      <c r="H10" s="25"/>
    </row>
    <row r="11" spans="1:8">
      <c r="A11" s="78">
        <v>1992</v>
      </c>
      <c r="B11" s="75">
        <v>164926</v>
      </c>
      <c r="C11" s="75">
        <v>61252</v>
      </c>
      <c r="D11" s="75">
        <v>61117</v>
      </c>
      <c r="E11" s="25"/>
      <c r="F11" s="25"/>
      <c r="G11" s="25"/>
      <c r="H11" s="25"/>
    </row>
    <row r="12" spans="1:8">
      <c r="A12" s="78">
        <v>1993</v>
      </c>
      <c r="B12" s="75">
        <v>179449</v>
      </c>
      <c r="C12" s="75">
        <v>64455</v>
      </c>
      <c r="D12" s="75">
        <v>66598</v>
      </c>
      <c r="E12" s="25"/>
      <c r="F12" s="25"/>
      <c r="G12" s="25"/>
      <c r="H12" s="25"/>
    </row>
    <row r="13" spans="1:8">
      <c r="A13" s="78">
        <v>1994</v>
      </c>
      <c r="B13" s="75">
        <v>196104</v>
      </c>
      <c r="C13" s="75">
        <v>69890</v>
      </c>
      <c r="D13" s="75">
        <v>72035</v>
      </c>
      <c r="E13" s="25"/>
      <c r="F13" s="25"/>
      <c r="G13" s="25"/>
      <c r="H13" s="25"/>
    </row>
    <row r="14" spans="1:8">
      <c r="A14" s="78">
        <v>1995</v>
      </c>
      <c r="B14" s="75">
        <v>208272</v>
      </c>
      <c r="C14" s="75">
        <v>70357</v>
      </c>
      <c r="D14" s="75">
        <v>77844</v>
      </c>
      <c r="E14" s="25"/>
      <c r="F14" s="25"/>
      <c r="G14" s="25"/>
      <c r="H14" s="25"/>
    </row>
    <row r="15" spans="1:8">
      <c r="A15" s="78">
        <v>1996</v>
      </c>
      <c r="B15" s="75">
        <v>222650</v>
      </c>
      <c r="C15" s="75">
        <v>76335</v>
      </c>
      <c r="D15" s="75">
        <v>83750</v>
      </c>
      <c r="E15" s="25"/>
      <c r="F15" s="25"/>
      <c r="G15" s="25"/>
      <c r="H15" s="25"/>
    </row>
    <row r="16" spans="1:8">
      <c r="A16" s="78">
        <v>1997</v>
      </c>
      <c r="B16" s="75">
        <v>238075</v>
      </c>
      <c r="C16" s="75">
        <v>81818</v>
      </c>
      <c r="D16" s="75">
        <v>89608</v>
      </c>
      <c r="E16" s="25"/>
      <c r="F16" s="25"/>
      <c r="G16" s="25"/>
      <c r="H16" s="25"/>
    </row>
    <row r="17" spans="1:8">
      <c r="A17" s="78">
        <v>1998</v>
      </c>
      <c r="B17" s="75">
        <v>253996</v>
      </c>
      <c r="C17" s="75">
        <v>87181</v>
      </c>
      <c r="D17" s="75">
        <v>95985</v>
      </c>
      <c r="E17" s="25"/>
      <c r="F17" s="25"/>
      <c r="G17" s="25"/>
      <c r="H17" s="25"/>
    </row>
    <row r="18" spans="1:8">
      <c r="A18" s="78">
        <v>1999</v>
      </c>
      <c r="B18" s="75">
        <v>268412</v>
      </c>
      <c r="C18" s="75">
        <v>91282</v>
      </c>
      <c r="D18" s="75">
        <v>102093</v>
      </c>
      <c r="E18" s="25"/>
      <c r="F18" s="25"/>
      <c r="G18" s="25"/>
      <c r="H18" s="25"/>
    </row>
    <row r="19" spans="1:8">
      <c r="A19" s="78">
        <v>2000</v>
      </c>
      <c r="B19" s="75">
        <v>282895</v>
      </c>
      <c r="C19" s="75">
        <v>94562</v>
      </c>
      <c r="D19" s="75">
        <v>108494</v>
      </c>
      <c r="E19" s="25"/>
      <c r="F19" s="25"/>
      <c r="G19" s="25"/>
      <c r="H19" s="25"/>
    </row>
    <row r="20" spans="1:8">
      <c r="A20" s="78">
        <v>2001</v>
      </c>
      <c r="B20" s="75">
        <v>296144</v>
      </c>
      <c r="C20" s="75">
        <v>97831</v>
      </c>
      <c r="D20" s="75">
        <v>115022</v>
      </c>
      <c r="E20" s="25"/>
      <c r="F20" s="25"/>
      <c r="G20" s="25"/>
      <c r="H20" s="25"/>
    </row>
    <row r="21" spans="1:8">
      <c r="A21" s="78">
        <v>2002</v>
      </c>
      <c r="B21" s="75">
        <v>308391</v>
      </c>
      <c r="C21" s="75">
        <v>99994</v>
      </c>
      <c r="D21" s="75">
        <v>121899</v>
      </c>
      <c r="E21" s="25"/>
      <c r="F21" s="25"/>
      <c r="G21" s="25"/>
      <c r="H21" s="25"/>
    </row>
    <row r="22" spans="1:8">
      <c r="A22" s="78">
        <v>2003</v>
      </c>
      <c r="B22" s="75">
        <v>320184</v>
      </c>
      <c r="C22" s="75">
        <v>102681</v>
      </c>
      <c r="D22" s="75">
        <v>128678</v>
      </c>
      <c r="E22" s="25"/>
      <c r="F22" s="25"/>
      <c r="G22" s="25"/>
      <c r="H22" s="25"/>
    </row>
    <row r="23" spans="1:8">
      <c r="A23" s="78">
        <v>2004</v>
      </c>
      <c r="B23" s="75">
        <v>331786</v>
      </c>
      <c r="C23" s="75">
        <v>105023</v>
      </c>
      <c r="D23" s="75">
        <v>136094</v>
      </c>
      <c r="F23" s="25"/>
      <c r="G23" s="25"/>
      <c r="H23" s="25"/>
    </row>
    <row r="24" spans="1:8">
      <c r="A24" s="78">
        <v>2005</v>
      </c>
      <c r="B24" s="75">
        <v>343626</v>
      </c>
      <c r="C24" s="75">
        <v>107298</v>
      </c>
      <c r="D24" s="75">
        <v>143536</v>
      </c>
    </row>
    <row r="25" spans="1:8">
      <c r="A25" s="78">
        <v>2006</v>
      </c>
      <c r="B25" s="75">
        <v>357057</v>
      </c>
      <c r="C25" s="75">
        <v>111168</v>
      </c>
      <c r="D25" s="75">
        <v>151282</v>
      </c>
    </row>
    <row r="26" spans="1:8">
      <c r="A26" s="78">
        <v>2007</v>
      </c>
      <c r="B26" s="75">
        <v>370458</v>
      </c>
      <c r="C26" s="75">
        <v>111273</v>
      </c>
      <c r="D26" s="75">
        <v>158541</v>
      </c>
    </row>
    <row r="27" spans="1:8">
      <c r="A27" s="78">
        <v>2008</v>
      </c>
      <c r="B27" s="58">
        <v>384705</v>
      </c>
      <c r="C27" s="76">
        <v>112835</v>
      </c>
      <c r="D27" s="75">
        <v>165468</v>
      </c>
    </row>
    <row r="28" spans="1:8">
      <c r="A28" s="78">
        <v>2009</v>
      </c>
      <c r="B28" s="58">
        <v>400754</v>
      </c>
      <c r="C28" s="76">
        <v>116674</v>
      </c>
      <c r="D28" s="75">
        <v>172282</v>
      </c>
    </row>
    <row r="29" spans="1:8">
      <c r="A29" s="78">
        <v>2010</v>
      </c>
      <c r="B29" s="76">
        <v>416738</v>
      </c>
      <c r="C29" s="58">
        <v>117390</v>
      </c>
      <c r="D29" s="76">
        <v>179080</v>
      </c>
    </row>
    <row r="30" spans="1:8">
      <c r="A30" s="78">
        <v>2011</v>
      </c>
      <c r="B30" s="5">
        <v>430273</v>
      </c>
      <c r="C30" s="5">
        <v>115643</v>
      </c>
      <c r="D30" s="5">
        <v>185626</v>
      </c>
    </row>
    <row r="31" spans="1:8">
      <c r="B31" s="26"/>
      <c r="C31" s="26"/>
      <c r="D31" s="26"/>
    </row>
    <row r="32" spans="1:8">
      <c r="A32" s="80"/>
      <c r="B32" s="26"/>
      <c r="C32" s="26"/>
      <c r="D32" s="26"/>
    </row>
    <row r="33" spans="2:4">
      <c r="B33" s="26"/>
      <c r="C33" s="26"/>
      <c r="D33" s="26"/>
    </row>
    <row r="34" spans="2:4">
      <c r="B34" s="26"/>
      <c r="C34" s="26"/>
      <c r="D34" s="26"/>
    </row>
    <row r="54" spans="2:4">
      <c r="B54" s="15"/>
      <c r="C54" s="15"/>
      <c r="D54" s="15"/>
    </row>
    <row r="55" spans="2:4">
      <c r="B55" s="15"/>
      <c r="C55" s="15"/>
      <c r="D55" s="15"/>
    </row>
    <row r="56" spans="2:4">
      <c r="B56" s="15"/>
      <c r="C56" s="15"/>
      <c r="D56" s="15"/>
    </row>
    <row r="57" spans="2:4">
      <c r="B57" s="15"/>
      <c r="C57" s="15"/>
      <c r="D57" s="15"/>
    </row>
    <row r="58" spans="2:4">
      <c r="B58" s="15"/>
      <c r="C58" s="15"/>
      <c r="D58" s="15"/>
    </row>
    <row r="59" spans="2:4">
      <c r="B59" s="15"/>
      <c r="C59" s="15"/>
      <c r="D59" s="15"/>
    </row>
    <row r="60" spans="2:4">
      <c r="B60" s="15"/>
      <c r="C60" s="15"/>
      <c r="D60" s="15"/>
    </row>
    <row r="61" spans="2:4">
      <c r="B61" s="15"/>
      <c r="C61" s="15"/>
      <c r="D61" s="15"/>
    </row>
    <row r="62" spans="2:4">
      <c r="B62" s="15"/>
      <c r="C62" s="15"/>
      <c r="D62" s="15"/>
    </row>
    <row r="63" spans="2:4">
      <c r="B63" s="15"/>
      <c r="C63" s="15"/>
      <c r="D63" s="15"/>
    </row>
    <row r="64" spans="2:4">
      <c r="B64" s="15"/>
      <c r="C64" s="15"/>
      <c r="D64" s="15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zoomScaleNormal="100" workbookViewId="0"/>
  </sheetViews>
  <sheetFormatPr defaultRowHeight="15"/>
  <cols>
    <col min="1" max="1" width="7.28515625" style="78" customWidth="1"/>
    <col min="2" max="2" width="8" style="2" customWidth="1"/>
    <col min="3" max="3" width="12" style="2" customWidth="1"/>
    <col min="4" max="5" width="9.140625" style="2"/>
    <col min="6" max="6" width="17" style="2" customWidth="1"/>
    <col min="7" max="16384" width="9.140625" style="2"/>
  </cols>
  <sheetData>
    <row r="1" spans="1:3">
      <c r="A1" s="78" t="s">
        <v>9</v>
      </c>
    </row>
    <row r="2" spans="1:3">
      <c r="A2" s="78" t="s">
        <v>6</v>
      </c>
    </row>
    <row r="4" spans="1:3">
      <c r="B4" s="85"/>
      <c r="C4" s="85"/>
    </row>
    <row r="5" spans="1:3">
      <c r="B5" s="3" t="s">
        <v>7</v>
      </c>
      <c r="C5" s="3" t="s">
        <v>8</v>
      </c>
    </row>
    <row r="6" spans="1:3">
      <c r="A6" s="78">
        <v>1980</v>
      </c>
      <c r="B6" s="61">
        <v>91.18</v>
      </c>
      <c r="C6" s="61"/>
    </row>
    <row r="7" spans="1:3">
      <c r="A7" s="78">
        <v>1981</v>
      </c>
      <c r="B7" s="61">
        <v>102.16</v>
      </c>
      <c r="C7" s="61">
        <f>(B7-B6)/B6*100</f>
        <v>12.042114498793582</v>
      </c>
    </row>
    <row r="8" spans="1:3">
      <c r="A8" s="78">
        <v>1982</v>
      </c>
      <c r="B8" s="61">
        <v>115.1</v>
      </c>
      <c r="C8" s="61">
        <f t="shared" ref="C8:C35" si="0">(B8-B7)/B7*100</f>
        <v>12.666405638214565</v>
      </c>
    </row>
    <row r="9" spans="1:3">
      <c r="A9" s="78">
        <v>1983</v>
      </c>
      <c r="B9" s="61">
        <v>131.54</v>
      </c>
      <c r="C9" s="61">
        <f t="shared" si="0"/>
        <v>14.283231972198088</v>
      </c>
    </row>
    <row r="10" spans="1:3">
      <c r="A10" s="78">
        <v>1984</v>
      </c>
      <c r="B10" s="61">
        <v>138.06</v>
      </c>
      <c r="C10" s="61">
        <f t="shared" si="0"/>
        <v>4.9566671734833587</v>
      </c>
    </row>
    <row r="11" spans="1:3">
      <c r="A11" s="78">
        <v>1985</v>
      </c>
      <c r="B11" s="61">
        <v>151.44999999999999</v>
      </c>
      <c r="C11" s="61">
        <f t="shared" si="0"/>
        <v>9.6986817325800274</v>
      </c>
    </row>
    <row r="12" spans="1:3">
      <c r="A12" s="78">
        <v>1986</v>
      </c>
      <c r="B12" s="61">
        <v>163.34</v>
      </c>
      <c r="C12" s="61">
        <f t="shared" si="0"/>
        <v>7.8507758336084619</v>
      </c>
    </row>
    <row r="13" spans="1:3">
      <c r="A13" s="78">
        <v>1987</v>
      </c>
      <c r="B13" s="61">
        <v>178.52</v>
      </c>
      <c r="C13" s="61">
        <f t="shared" si="0"/>
        <v>9.293498224562267</v>
      </c>
    </row>
    <row r="14" spans="1:3">
      <c r="A14" s="78">
        <v>1988</v>
      </c>
      <c r="B14" s="61">
        <v>196.97</v>
      </c>
      <c r="C14" s="61">
        <f t="shared" si="0"/>
        <v>10.334976473224282</v>
      </c>
    </row>
    <row r="15" spans="1:3">
      <c r="A15" s="78">
        <v>1989</v>
      </c>
      <c r="B15" s="61">
        <v>218.43</v>
      </c>
      <c r="C15" s="61">
        <f t="shared" si="0"/>
        <v>10.895060161445908</v>
      </c>
    </row>
    <row r="16" spans="1:3">
      <c r="A16" s="78">
        <v>1990</v>
      </c>
      <c r="B16" s="61">
        <v>236.95</v>
      </c>
      <c r="C16" s="61">
        <f t="shared" si="0"/>
        <v>8.4786888247951211</v>
      </c>
    </row>
    <row r="17" spans="1:6">
      <c r="A17" s="78">
        <v>1991</v>
      </c>
      <c r="B17" s="61">
        <v>257.44</v>
      </c>
      <c r="C17" s="61">
        <f t="shared" si="0"/>
        <v>8.647393964971517</v>
      </c>
    </row>
    <row r="18" spans="1:6">
      <c r="A18" s="78">
        <v>1992</v>
      </c>
      <c r="B18" s="61">
        <v>276.17</v>
      </c>
      <c r="C18" s="61">
        <f t="shared" si="0"/>
        <v>7.2754816656308341</v>
      </c>
    </row>
    <row r="19" spans="1:6">
      <c r="A19" s="78">
        <v>1993</v>
      </c>
      <c r="B19" s="61">
        <v>287.06</v>
      </c>
      <c r="C19" s="61">
        <f t="shared" si="0"/>
        <v>3.9432233769055238</v>
      </c>
      <c r="E19" s="86" t="s">
        <v>264</v>
      </c>
      <c r="F19" s="86"/>
    </row>
    <row r="20" spans="1:6">
      <c r="A20" s="78">
        <v>1994</v>
      </c>
      <c r="B20" s="61">
        <v>306.36</v>
      </c>
      <c r="C20" s="61">
        <f t="shared" si="0"/>
        <v>6.7233331010938517</v>
      </c>
    </row>
    <row r="21" spans="1:6">
      <c r="A21" s="78">
        <v>1995</v>
      </c>
      <c r="B21" s="61">
        <v>302.56</v>
      </c>
      <c r="C21" s="61">
        <f t="shared" si="0"/>
        <v>-1.2403708055882006</v>
      </c>
      <c r="E21" s="3" t="s">
        <v>7</v>
      </c>
      <c r="F21" s="3" t="s">
        <v>8</v>
      </c>
    </row>
    <row r="22" spans="1:6">
      <c r="A22" s="78">
        <v>1996</v>
      </c>
      <c r="B22" s="61">
        <v>321.52</v>
      </c>
      <c r="C22" s="61">
        <f t="shared" si="0"/>
        <v>6.2665256478053877</v>
      </c>
      <c r="E22" s="61">
        <v>329.06</v>
      </c>
      <c r="F22" s="61"/>
    </row>
    <row r="23" spans="1:6">
      <c r="A23" s="78">
        <v>1997</v>
      </c>
      <c r="B23" s="61">
        <v>337.54</v>
      </c>
      <c r="C23" s="61">
        <f t="shared" si="0"/>
        <v>4.9825827320229035</v>
      </c>
      <c r="E23" s="61">
        <v>343.97</v>
      </c>
      <c r="F23" s="61">
        <f>(E23-E22)/E22*100</f>
        <v>4.5310885552786804</v>
      </c>
    </row>
    <row r="24" spans="1:6">
      <c r="A24" s="78">
        <v>1998</v>
      </c>
      <c r="B24" s="61">
        <v>353.67</v>
      </c>
      <c r="C24" s="61">
        <f t="shared" si="0"/>
        <v>4.7786928956568095</v>
      </c>
      <c r="E24" s="61">
        <v>359.82</v>
      </c>
      <c r="F24" s="61">
        <f t="shared" ref="F24:F37" si="1">(E24-E23)/E23*100</f>
        <v>4.6079599965113136</v>
      </c>
    </row>
    <row r="25" spans="1:6">
      <c r="A25" s="78">
        <v>1999</v>
      </c>
      <c r="B25" s="61">
        <v>363</v>
      </c>
      <c r="C25" s="61">
        <f t="shared" si="0"/>
        <v>2.6380524217490837</v>
      </c>
      <c r="E25" s="61">
        <v>369.16</v>
      </c>
      <c r="F25" s="61">
        <f t="shared" si="1"/>
        <v>2.5957423156022545</v>
      </c>
    </row>
    <row r="26" spans="1:6">
      <c r="A26" s="78">
        <v>2000</v>
      </c>
      <c r="B26" s="61">
        <v>367.54</v>
      </c>
      <c r="C26" s="61">
        <f t="shared" si="0"/>
        <v>1.2506887052341655</v>
      </c>
      <c r="E26" s="61">
        <v>374.92</v>
      </c>
      <c r="F26" s="61">
        <f t="shared" si="1"/>
        <v>1.560299057319317</v>
      </c>
    </row>
    <row r="27" spans="1:6">
      <c r="A27" s="78">
        <v>2001</v>
      </c>
      <c r="B27" s="61">
        <v>373.84</v>
      </c>
      <c r="C27" s="61">
        <f t="shared" si="0"/>
        <v>1.7140991456712069</v>
      </c>
      <c r="E27" s="61">
        <v>378.26</v>
      </c>
      <c r="F27" s="61">
        <f t="shared" si="1"/>
        <v>0.89085671609942774</v>
      </c>
    </row>
    <row r="28" spans="1:6">
      <c r="A28" s="78">
        <v>2002</v>
      </c>
      <c r="B28" s="61">
        <v>373.86</v>
      </c>
      <c r="C28" s="61">
        <f t="shared" si="0"/>
        <v>5.3498823025996834E-3</v>
      </c>
      <c r="E28" s="61">
        <v>378.1</v>
      </c>
      <c r="F28" s="61">
        <f t="shared" si="1"/>
        <v>-4.2298947813664722E-2</v>
      </c>
    </row>
    <row r="29" spans="1:6">
      <c r="A29" s="78">
        <v>2003</v>
      </c>
      <c r="B29" s="61">
        <v>375.03</v>
      </c>
      <c r="C29" s="61">
        <f t="shared" si="0"/>
        <v>0.31295137217139007</v>
      </c>
      <c r="E29" s="61">
        <v>378.79</v>
      </c>
      <c r="F29" s="61">
        <f t="shared" si="1"/>
        <v>0.18249140439037231</v>
      </c>
    </row>
    <row r="30" spans="1:6">
      <c r="A30" s="78">
        <v>2004</v>
      </c>
      <c r="B30" s="61">
        <v>375.71</v>
      </c>
      <c r="C30" s="61">
        <f t="shared" si="0"/>
        <v>0.18131882782710901</v>
      </c>
      <c r="E30" s="61">
        <v>378.81</v>
      </c>
      <c r="F30" s="61">
        <f t="shared" si="1"/>
        <v>5.2799704321607778E-3</v>
      </c>
    </row>
    <row r="31" spans="1:6">
      <c r="A31" s="78">
        <v>2005</v>
      </c>
      <c r="B31" s="61">
        <v>378.17</v>
      </c>
      <c r="C31" s="61">
        <f t="shared" si="0"/>
        <v>0.65476032045993893</v>
      </c>
      <c r="E31" s="61">
        <v>380.79</v>
      </c>
      <c r="F31" s="61">
        <f t="shared" si="1"/>
        <v>0.52268947493466866</v>
      </c>
    </row>
    <row r="32" spans="1:6">
      <c r="A32" s="78">
        <v>2006</v>
      </c>
      <c r="B32" s="61">
        <v>386.02</v>
      </c>
      <c r="C32" s="61">
        <f t="shared" si="0"/>
        <v>2.0757860221593374</v>
      </c>
      <c r="E32" s="61">
        <v>388.44</v>
      </c>
      <c r="F32" s="61">
        <f t="shared" si="1"/>
        <v>2.0089813282911777</v>
      </c>
    </row>
    <row r="33" spans="1:6">
      <c r="A33" s="78">
        <v>2007</v>
      </c>
      <c r="B33" s="61">
        <v>377.93</v>
      </c>
      <c r="C33" s="61">
        <f t="shared" si="0"/>
        <v>-2.095746334386813</v>
      </c>
      <c r="E33" s="61">
        <v>379.73</v>
      </c>
      <c r="F33" s="61">
        <f t="shared" si="1"/>
        <v>-2.2423025435073574</v>
      </c>
    </row>
    <row r="34" spans="1:6">
      <c r="A34" s="78">
        <v>2008</v>
      </c>
      <c r="B34" s="9">
        <v>374.3</v>
      </c>
      <c r="C34" s="61">
        <f t="shared" si="0"/>
        <v>-0.96049532982298191</v>
      </c>
      <c r="E34" s="61">
        <v>375.52</v>
      </c>
      <c r="F34" s="61">
        <f t="shared" si="1"/>
        <v>-1.1086824849235077</v>
      </c>
    </row>
    <row r="35" spans="1:6">
      <c r="A35" s="78">
        <v>2009</v>
      </c>
      <c r="B35" s="61">
        <v>378.44</v>
      </c>
      <c r="C35" s="61">
        <f t="shared" si="0"/>
        <v>1.1060646540208352</v>
      </c>
      <c r="E35" s="61">
        <v>379.05</v>
      </c>
      <c r="F35" s="61">
        <f t="shared" si="1"/>
        <v>0.94002982530891288</v>
      </c>
    </row>
    <row r="36" spans="1:6">
      <c r="A36" s="78">
        <v>2010</v>
      </c>
      <c r="B36" s="61">
        <v>371.32</v>
      </c>
      <c r="C36" s="61">
        <f>(B36-B35)/B35*100</f>
        <v>-1.8814078850015867</v>
      </c>
      <c r="E36" s="61">
        <v>371.32</v>
      </c>
      <c r="F36" s="61">
        <f t="shared" si="1"/>
        <v>-2.0393087983115734</v>
      </c>
    </row>
    <row r="37" spans="1:6">
      <c r="A37" s="78">
        <v>2011</v>
      </c>
      <c r="B37" s="61">
        <v>357.05</v>
      </c>
      <c r="C37" s="61">
        <f>(B37-B36)/B36*100</f>
        <v>-3.8430464289561517</v>
      </c>
      <c r="E37" s="61">
        <v>356.41</v>
      </c>
      <c r="F37" s="61">
        <f t="shared" si="1"/>
        <v>-4.0154045028546719</v>
      </c>
    </row>
  </sheetData>
  <mergeCells count="2">
    <mergeCell ref="B4:C4"/>
    <mergeCell ref="E19:F19"/>
  </mergeCells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showGridLines="0" zoomScaleNormal="100" workbookViewId="0"/>
  </sheetViews>
  <sheetFormatPr defaultRowHeight="15" customHeight="1"/>
  <cols>
    <col min="1" max="1" width="16.28515625" style="78" customWidth="1"/>
    <col min="2" max="4" width="9.42578125" style="3" customWidth="1"/>
    <col min="5" max="5" width="8.85546875" style="3" customWidth="1"/>
    <col min="6" max="6" width="6.5703125" style="3" bestFit="1" customWidth="1"/>
    <col min="7" max="7" width="4.5703125" style="3" bestFit="1" customWidth="1"/>
    <col min="8" max="8" width="8.42578125" style="3" bestFit="1" customWidth="1"/>
    <col min="9" max="11" width="9.42578125" style="3" customWidth="1"/>
    <col min="12" max="12" width="9.7109375" style="3" customWidth="1"/>
    <col min="13" max="14" width="6.28515625" style="3" customWidth="1"/>
    <col min="15" max="15" width="5" style="3" bestFit="1" customWidth="1"/>
    <col min="16" max="18" width="9.42578125" style="12" customWidth="1"/>
    <col min="19" max="19" width="8.28515625" style="12" customWidth="1"/>
    <col min="20" max="21" width="5.42578125" style="12" bestFit="1" customWidth="1"/>
    <col min="22" max="22" width="8.5703125" style="12" bestFit="1" customWidth="1"/>
    <col min="23" max="16384" width="9.140625" style="2"/>
  </cols>
  <sheetData>
    <row r="1" spans="1:22" ht="15" customHeight="1">
      <c r="A1" s="1" t="s">
        <v>179</v>
      </c>
    </row>
    <row r="2" spans="1:22" ht="15" customHeight="1">
      <c r="A2" s="1" t="s">
        <v>277</v>
      </c>
    </row>
    <row r="3" spans="1:22" ht="15" customHeight="1">
      <c r="A3" s="1" t="s">
        <v>40</v>
      </c>
    </row>
    <row r="4" spans="1:22" ht="15" customHeight="1">
      <c r="A4" s="1"/>
    </row>
    <row r="5" spans="1:22" ht="15" customHeight="1">
      <c r="A5" s="1"/>
      <c r="B5" s="3" t="s">
        <v>52</v>
      </c>
      <c r="D5" s="21"/>
      <c r="I5" s="3" t="s">
        <v>53</v>
      </c>
      <c r="K5" s="21"/>
      <c r="N5" s="21"/>
      <c r="R5" s="57"/>
      <c r="U5" s="57"/>
    </row>
    <row r="6" spans="1:22" ht="15" customHeight="1">
      <c r="A6" s="1"/>
      <c r="B6" s="85" t="s">
        <v>54</v>
      </c>
      <c r="C6" s="85"/>
      <c r="D6" s="85"/>
      <c r="E6" s="85" t="s">
        <v>55</v>
      </c>
      <c r="F6" s="85"/>
      <c r="G6" s="85"/>
      <c r="H6" s="85"/>
      <c r="I6" s="85" t="s">
        <v>54</v>
      </c>
      <c r="J6" s="85"/>
      <c r="K6" s="85"/>
      <c r="L6" s="85" t="s">
        <v>55</v>
      </c>
      <c r="M6" s="85"/>
      <c r="N6" s="85"/>
      <c r="O6" s="77"/>
      <c r="P6" s="89"/>
      <c r="Q6" s="89"/>
      <c r="R6" s="89"/>
      <c r="S6" s="89"/>
      <c r="T6" s="89"/>
      <c r="U6" s="89"/>
      <c r="V6" s="89"/>
    </row>
    <row r="7" spans="1:22" ht="15" customHeight="1">
      <c r="A7" s="1"/>
      <c r="B7" s="3" t="s">
        <v>0</v>
      </c>
      <c r="C7" s="3" t="s">
        <v>1</v>
      </c>
      <c r="D7" s="3" t="s">
        <v>3</v>
      </c>
      <c r="E7" s="3" t="s">
        <v>0</v>
      </c>
      <c r="F7" s="3" t="s">
        <v>1</v>
      </c>
      <c r="G7" s="3" t="s">
        <v>3</v>
      </c>
      <c r="H7" s="3" t="s">
        <v>56</v>
      </c>
      <c r="I7" s="3" t="s">
        <v>0</v>
      </c>
      <c r="J7" s="3" t="s">
        <v>1</v>
      </c>
      <c r="K7" s="3" t="s">
        <v>3</v>
      </c>
      <c r="L7" s="3" t="s">
        <v>0</v>
      </c>
      <c r="M7" s="3" t="s">
        <v>1</v>
      </c>
      <c r="N7" s="3" t="s">
        <v>3</v>
      </c>
      <c r="O7" s="3" t="s">
        <v>56</v>
      </c>
    </row>
    <row r="8" spans="1:22" ht="15" customHeight="1">
      <c r="A8" s="1" t="s">
        <v>21</v>
      </c>
      <c r="B8" s="6">
        <v>680</v>
      </c>
      <c r="C8" s="6">
        <v>378</v>
      </c>
      <c r="D8" s="6">
        <v>224</v>
      </c>
      <c r="E8" s="23">
        <v>7.94</v>
      </c>
      <c r="F8" s="9">
        <v>4.6399999999999997</v>
      </c>
      <c r="G8" s="9">
        <v>2.68</v>
      </c>
      <c r="H8" s="9">
        <v>0.38</v>
      </c>
      <c r="I8" s="6">
        <v>598</v>
      </c>
      <c r="J8" s="6">
        <v>373</v>
      </c>
      <c r="K8" s="6">
        <v>279</v>
      </c>
      <c r="L8" s="53">
        <v>7</v>
      </c>
      <c r="M8" s="53">
        <v>4.5599999999999996</v>
      </c>
      <c r="N8" s="53">
        <v>3.33</v>
      </c>
      <c r="O8" s="53">
        <v>0.7</v>
      </c>
      <c r="P8" s="58"/>
      <c r="Q8" s="58"/>
      <c r="R8" s="58"/>
      <c r="S8" s="59"/>
      <c r="T8" s="59"/>
      <c r="U8" s="59"/>
      <c r="V8" s="59"/>
    </row>
    <row r="9" spans="1:22" ht="15" customHeight="1">
      <c r="A9" s="1" t="s">
        <v>22</v>
      </c>
      <c r="B9" s="6">
        <v>11025</v>
      </c>
      <c r="C9" s="6">
        <v>1305</v>
      </c>
      <c r="D9" s="6">
        <v>655</v>
      </c>
      <c r="E9" s="23">
        <v>105.55</v>
      </c>
      <c r="F9" s="9">
        <v>12.56</v>
      </c>
      <c r="G9" s="9">
        <v>6.15</v>
      </c>
      <c r="H9" s="9">
        <v>2.25</v>
      </c>
      <c r="I9" s="6">
        <v>10039</v>
      </c>
      <c r="J9" s="6">
        <v>1443</v>
      </c>
      <c r="K9" s="6">
        <v>764</v>
      </c>
      <c r="L9" s="53">
        <v>96.09</v>
      </c>
      <c r="M9" s="53">
        <v>13.86</v>
      </c>
      <c r="N9" s="53">
        <v>7.19</v>
      </c>
      <c r="O9" s="53">
        <v>9.59</v>
      </c>
      <c r="P9" s="58"/>
      <c r="Q9" s="58"/>
      <c r="R9" s="58"/>
      <c r="S9" s="59"/>
      <c r="T9" s="59"/>
      <c r="U9" s="59"/>
      <c r="V9" s="59"/>
    </row>
    <row r="10" spans="1:22" ht="15" customHeight="1">
      <c r="A10" s="1" t="s">
        <v>23</v>
      </c>
      <c r="B10" s="6">
        <v>38859</v>
      </c>
      <c r="C10" s="6">
        <v>3051</v>
      </c>
      <c r="D10" s="6">
        <v>1266</v>
      </c>
      <c r="E10" s="23">
        <v>508.59</v>
      </c>
      <c r="F10" s="9">
        <v>38.9</v>
      </c>
      <c r="G10" s="9">
        <v>15.81</v>
      </c>
      <c r="H10" s="9">
        <v>7.82</v>
      </c>
      <c r="I10" s="6">
        <v>35075</v>
      </c>
      <c r="J10" s="6">
        <v>3267</v>
      </c>
      <c r="K10" s="6">
        <v>1535</v>
      </c>
      <c r="L10" s="53">
        <v>460.24</v>
      </c>
      <c r="M10" s="53">
        <v>41.71</v>
      </c>
      <c r="N10" s="53">
        <v>19.16</v>
      </c>
      <c r="O10" s="53">
        <v>50.46</v>
      </c>
      <c r="P10" s="58"/>
      <c r="Q10" s="58"/>
      <c r="R10" s="58"/>
      <c r="S10" s="59"/>
      <c r="T10" s="59"/>
      <c r="U10" s="59"/>
      <c r="V10" s="59"/>
    </row>
    <row r="11" spans="1:22" ht="15" customHeight="1">
      <c r="A11" s="1" t="s">
        <v>24</v>
      </c>
      <c r="B11" s="6">
        <v>24480</v>
      </c>
      <c r="C11" s="6">
        <v>1469</v>
      </c>
      <c r="D11" s="6">
        <v>406</v>
      </c>
      <c r="E11" s="23">
        <v>1209.92</v>
      </c>
      <c r="F11" s="9">
        <v>69.44</v>
      </c>
      <c r="G11" s="9">
        <v>17.45</v>
      </c>
      <c r="H11" s="9">
        <v>9.93</v>
      </c>
      <c r="I11" s="6">
        <v>21118</v>
      </c>
      <c r="J11" s="6">
        <v>1675</v>
      </c>
      <c r="K11" s="6">
        <v>502</v>
      </c>
      <c r="L11" s="53">
        <v>1052.24</v>
      </c>
      <c r="M11" s="53">
        <v>79.08</v>
      </c>
      <c r="N11" s="53">
        <v>21.78</v>
      </c>
      <c r="O11" s="53">
        <v>157.85</v>
      </c>
      <c r="P11" s="58"/>
      <c r="Q11" s="58"/>
      <c r="R11" s="58"/>
      <c r="S11" s="59"/>
      <c r="T11" s="59"/>
      <c r="U11" s="59"/>
      <c r="V11" s="59"/>
    </row>
    <row r="12" spans="1:22" ht="15" customHeight="1">
      <c r="A12" s="1" t="s">
        <v>25</v>
      </c>
      <c r="B12" s="6">
        <v>26639</v>
      </c>
      <c r="C12" s="6">
        <v>1120</v>
      </c>
      <c r="D12" s="6">
        <v>46</v>
      </c>
      <c r="E12" s="23">
        <v>1633.13</v>
      </c>
      <c r="F12" s="9">
        <v>64.37</v>
      </c>
      <c r="G12" s="9">
        <v>2.2400000000000002</v>
      </c>
      <c r="H12" s="9">
        <v>7.12</v>
      </c>
      <c r="I12" s="6">
        <v>21692</v>
      </c>
      <c r="J12" s="6">
        <v>1129</v>
      </c>
      <c r="K12" s="6">
        <v>58</v>
      </c>
      <c r="L12" s="53">
        <v>1332.99</v>
      </c>
      <c r="M12" s="53">
        <v>64.2</v>
      </c>
      <c r="N12" s="53">
        <v>3.09</v>
      </c>
      <c r="O12" s="53">
        <v>307.22000000000003</v>
      </c>
      <c r="P12" s="58"/>
      <c r="Q12" s="58"/>
      <c r="R12" s="58"/>
      <c r="S12" s="59"/>
      <c r="T12" s="59"/>
      <c r="U12" s="59"/>
      <c r="V12" s="59"/>
    </row>
    <row r="13" spans="1:22" ht="15" customHeight="1">
      <c r="A13" s="1" t="s">
        <v>57</v>
      </c>
      <c r="B13" s="6">
        <v>58197</v>
      </c>
      <c r="C13" s="6">
        <v>4089</v>
      </c>
      <c r="D13" s="6">
        <v>1503</v>
      </c>
      <c r="E13" s="23">
        <v>408.76</v>
      </c>
      <c r="F13" s="9">
        <v>27.84</v>
      </c>
      <c r="G13" s="9">
        <v>9.86</v>
      </c>
      <c r="H13" s="9">
        <v>4.7300000000000004</v>
      </c>
      <c r="I13" s="6">
        <v>50442</v>
      </c>
      <c r="J13" s="6">
        <v>4478</v>
      </c>
      <c r="K13" s="6">
        <v>1851</v>
      </c>
      <c r="L13" s="53">
        <v>352.97</v>
      </c>
      <c r="M13" s="53">
        <v>30.4</v>
      </c>
      <c r="N13" s="53">
        <v>12.16</v>
      </c>
      <c r="O13" s="53">
        <v>55.33</v>
      </c>
      <c r="P13" s="58"/>
      <c r="Q13" s="58"/>
      <c r="R13" s="58"/>
      <c r="S13" s="59"/>
      <c r="T13" s="59"/>
      <c r="U13" s="59"/>
      <c r="V13" s="59"/>
    </row>
    <row r="14" spans="1:22" ht="15" customHeight="1">
      <c r="A14" s="1" t="s">
        <v>58</v>
      </c>
      <c r="B14" s="6">
        <v>43486</v>
      </c>
      <c r="C14" s="6">
        <v>3234</v>
      </c>
      <c r="D14" s="6">
        <v>1094</v>
      </c>
      <c r="E14" s="23">
        <v>251.99</v>
      </c>
      <c r="F14" s="9">
        <v>19.47</v>
      </c>
      <c r="G14" s="9">
        <v>6.78</v>
      </c>
      <c r="H14" s="9">
        <v>3.06</v>
      </c>
      <c r="I14" s="6">
        <v>38080</v>
      </c>
      <c r="J14" s="6">
        <v>3409</v>
      </c>
      <c r="K14" s="6">
        <v>1287</v>
      </c>
      <c r="L14" s="53">
        <v>221.02</v>
      </c>
      <c r="M14" s="53">
        <v>20.53</v>
      </c>
      <c r="N14" s="53">
        <v>7.99</v>
      </c>
      <c r="O14" s="53">
        <v>32.81</v>
      </c>
      <c r="P14" s="58"/>
      <c r="Q14" s="58"/>
      <c r="R14" s="58"/>
      <c r="S14" s="59"/>
      <c r="T14" s="59"/>
      <c r="U14" s="59"/>
      <c r="V14" s="59"/>
    </row>
    <row r="15" spans="1:22" ht="15" customHeight="1">
      <c r="A15" s="1" t="s">
        <v>11</v>
      </c>
      <c r="B15" s="6">
        <v>66413</v>
      </c>
      <c r="C15" s="6">
        <v>5199</v>
      </c>
      <c r="D15" s="6">
        <v>1863</v>
      </c>
      <c r="E15" s="23">
        <v>249.32</v>
      </c>
      <c r="F15" s="9">
        <v>19.989999999999998</v>
      </c>
      <c r="G15" s="9">
        <v>7.31</v>
      </c>
      <c r="H15" s="9">
        <v>3.22</v>
      </c>
      <c r="I15" s="6">
        <v>56073</v>
      </c>
      <c r="J15" s="6">
        <v>5622</v>
      </c>
      <c r="K15" s="6">
        <v>2266</v>
      </c>
      <c r="L15" s="53">
        <v>210.87</v>
      </c>
      <c r="M15" s="53">
        <v>21.59</v>
      </c>
      <c r="N15" s="53">
        <v>8.9</v>
      </c>
      <c r="O15" s="53">
        <v>38.340000000000003</v>
      </c>
      <c r="P15" s="58"/>
      <c r="Q15" s="58"/>
      <c r="R15" s="58"/>
      <c r="S15" s="59"/>
      <c r="T15" s="59"/>
      <c r="U15" s="59"/>
      <c r="V15" s="59"/>
    </row>
    <row r="16" spans="1:22" ht="15" customHeight="1">
      <c r="A16" s="1" t="s">
        <v>210</v>
      </c>
      <c r="B16" s="6">
        <v>29443</v>
      </c>
      <c r="C16" s="6">
        <v>1617</v>
      </c>
      <c r="D16" s="6">
        <v>253</v>
      </c>
      <c r="E16" s="23">
        <v>881.21</v>
      </c>
      <c r="F16" s="9">
        <v>44.59</v>
      </c>
      <c r="G16" s="9">
        <v>6.64</v>
      </c>
      <c r="H16" s="9">
        <v>7.33</v>
      </c>
      <c r="I16" s="6">
        <v>27099</v>
      </c>
      <c r="J16" s="6">
        <v>1738</v>
      </c>
      <c r="K16" s="6">
        <v>311</v>
      </c>
      <c r="L16" s="53">
        <v>805.61</v>
      </c>
      <c r="M16" s="53">
        <v>47.63</v>
      </c>
      <c r="N16" s="53">
        <v>8.2899999999999991</v>
      </c>
      <c r="O16" s="53">
        <v>83.08</v>
      </c>
      <c r="P16" s="58"/>
      <c r="Q16" s="58"/>
      <c r="R16" s="58"/>
      <c r="S16" s="59"/>
      <c r="T16" s="59"/>
      <c r="U16" s="59"/>
      <c r="V16" s="59"/>
    </row>
    <row r="17" spans="1:22" ht="15" customHeight="1">
      <c r="A17" s="1" t="s">
        <v>211</v>
      </c>
      <c r="B17" s="6">
        <v>1199</v>
      </c>
      <c r="C17" s="6">
        <v>76</v>
      </c>
      <c r="D17" s="6">
        <v>61</v>
      </c>
      <c r="E17" s="23">
        <v>407.91</v>
      </c>
      <c r="F17" s="9">
        <v>23.18</v>
      </c>
      <c r="G17" s="9">
        <v>15.73</v>
      </c>
      <c r="H17" s="3">
        <v>5.7</v>
      </c>
      <c r="I17" s="6">
        <v>1110</v>
      </c>
      <c r="J17" s="6">
        <v>79</v>
      </c>
      <c r="K17" s="6">
        <v>69</v>
      </c>
      <c r="L17" s="53">
        <v>373.75</v>
      </c>
      <c r="M17" s="53">
        <v>24.32</v>
      </c>
      <c r="N17" s="53">
        <v>18.010000000000002</v>
      </c>
      <c r="O17" s="53">
        <v>31.94</v>
      </c>
      <c r="P17" s="58"/>
      <c r="Q17" s="58"/>
      <c r="R17" s="58"/>
      <c r="S17" s="59"/>
      <c r="T17" s="59"/>
      <c r="U17" s="59"/>
      <c r="V17" s="59"/>
    </row>
    <row r="18" spans="1:22" ht="15" customHeight="1">
      <c r="A18" s="1" t="s">
        <v>29</v>
      </c>
      <c r="B18" s="6">
        <v>4628</v>
      </c>
      <c r="C18" s="6">
        <v>431</v>
      </c>
      <c r="D18" s="6">
        <v>420</v>
      </c>
      <c r="E18" s="23">
        <v>338.82</v>
      </c>
      <c r="F18" s="9">
        <v>28.93</v>
      </c>
      <c r="G18" s="9">
        <v>25.02</v>
      </c>
      <c r="H18" s="9">
        <v>5.79</v>
      </c>
      <c r="I18" s="6">
        <v>4240</v>
      </c>
      <c r="J18" s="6">
        <v>448</v>
      </c>
      <c r="K18" s="6">
        <v>492</v>
      </c>
      <c r="L18" s="53">
        <v>308.16000000000003</v>
      </c>
      <c r="M18" s="53">
        <v>30.17</v>
      </c>
      <c r="N18" s="53">
        <v>29.33</v>
      </c>
      <c r="O18" s="53">
        <v>30.41</v>
      </c>
      <c r="P18" s="58"/>
      <c r="Q18" s="58"/>
      <c r="R18" s="58"/>
      <c r="S18" s="59"/>
      <c r="T18" s="59"/>
      <c r="U18" s="59"/>
      <c r="V18" s="59"/>
    </row>
    <row r="19" spans="1:22" ht="15" customHeight="1">
      <c r="A19" s="1" t="s">
        <v>12</v>
      </c>
      <c r="B19" s="6">
        <v>14282</v>
      </c>
      <c r="C19" s="6">
        <v>952</v>
      </c>
      <c r="D19" s="6">
        <v>243</v>
      </c>
      <c r="E19" s="23">
        <v>480.7</v>
      </c>
      <c r="F19" s="9">
        <v>26.98</v>
      </c>
      <c r="G19" s="9">
        <v>5.63</v>
      </c>
      <c r="H19" s="9">
        <v>4.18</v>
      </c>
      <c r="I19" s="6">
        <v>12845</v>
      </c>
      <c r="J19" s="6">
        <v>1014</v>
      </c>
      <c r="K19" s="6">
        <v>296</v>
      </c>
      <c r="L19" s="53">
        <v>426.79</v>
      </c>
      <c r="M19" s="53">
        <v>28.7</v>
      </c>
      <c r="N19" s="53">
        <v>7.09</v>
      </c>
      <c r="O19" s="53">
        <v>45.77</v>
      </c>
      <c r="P19" s="58"/>
      <c r="Q19" s="58"/>
      <c r="R19" s="58"/>
      <c r="S19" s="59"/>
      <c r="T19" s="59"/>
      <c r="U19" s="59"/>
      <c r="V19" s="59"/>
    </row>
    <row r="20" spans="1:22" ht="15" customHeight="1">
      <c r="A20" s="1" t="s">
        <v>212</v>
      </c>
      <c r="B20" s="6">
        <v>87401</v>
      </c>
      <c r="C20" s="6">
        <v>6371</v>
      </c>
      <c r="D20" s="6">
        <v>2354</v>
      </c>
      <c r="E20" s="23">
        <v>307.27</v>
      </c>
      <c r="F20" s="9">
        <v>22.94</v>
      </c>
      <c r="G20" s="9">
        <v>8.69</v>
      </c>
      <c r="H20" s="9">
        <v>3.77</v>
      </c>
      <c r="I20" s="6">
        <v>75677</v>
      </c>
      <c r="J20" s="6">
        <v>6873</v>
      </c>
      <c r="K20" s="6">
        <v>2842</v>
      </c>
      <c r="L20" s="53">
        <v>266.47000000000003</v>
      </c>
      <c r="M20" s="53">
        <v>24.73</v>
      </c>
      <c r="N20" s="53">
        <v>10.49</v>
      </c>
      <c r="O20" s="53">
        <v>42.41</v>
      </c>
      <c r="P20" s="58"/>
      <c r="Q20" s="58"/>
      <c r="R20" s="58"/>
      <c r="S20" s="59"/>
      <c r="T20" s="59"/>
      <c r="U20" s="59"/>
      <c r="V20" s="59"/>
    </row>
    <row r="21" spans="1:22" ht="15" customHeight="1">
      <c r="A21" s="1" t="s">
        <v>36</v>
      </c>
      <c r="B21" s="6">
        <v>45750</v>
      </c>
      <c r="C21" s="6">
        <v>2985</v>
      </c>
      <c r="D21" s="6">
        <v>437</v>
      </c>
      <c r="E21" s="23">
        <v>144.56</v>
      </c>
      <c r="F21" s="9">
        <v>9.4600000000000009</v>
      </c>
      <c r="G21" s="9">
        <v>1.39</v>
      </c>
      <c r="H21" s="9">
        <v>1.37</v>
      </c>
      <c r="I21" s="6">
        <v>41512</v>
      </c>
      <c r="J21" s="6">
        <v>3222</v>
      </c>
      <c r="K21" s="6">
        <v>570</v>
      </c>
      <c r="L21" s="53">
        <v>131.16</v>
      </c>
      <c r="M21" s="53">
        <v>10.210000000000001</v>
      </c>
      <c r="N21" s="53">
        <v>1.81</v>
      </c>
      <c r="O21" s="53">
        <v>13.68</v>
      </c>
      <c r="P21" s="58"/>
      <c r="Q21" s="58"/>
      <c r="R21" s="58"/>
      <c r="S21" s="59"/>
      <c r="T21" s="59"/>
      <c r="U21" s="59"/>
      <c r="V21" s="59"/>
    </row>
    <row r="22" spans="1:22" ht="15" customHeight="1">
      <c r="A22" s="1" t="s">
        <v>213</v>
      </c>
      <c r="B22" s="6">
        <v>29435</v>
      </c>
      <c r="C22" s="6">
        <v>1857</v>
      </c>
      <c r="D22" s="6">
        <v>294</v>
      </c>
      <c r="E22" s="23">
        <v>93.03</v>
      </c>
      <c r="F22" s="9">
        <v>5.88</v>
      </c>
      <c r="G22" s="9">
        <v>0.93</v>
      </c>
      <c r="H22" s="9">
        <v>0.78</v>
      </c>
      <c r="I22" s="6">
        <v>26027</v>
      </c>
      <c r="J22" s="6">
        <v>2037</v>
      </c>
      <c r="K22" s="6">
        <v>367</v>
      </c>
      <c r="L22" s="53">
        <v>82.26</v>
      </c>
      <c r="M22" s="53">
        <v>6.45</v>
      </c>
      <c r="N22" s="53">
        <v>1.1599999999999999</v>
      </c>
      <c r="O22" s="53">
        <v>11.53</v>
      </c>
      <c r="P22" s="58"/>
      <c r="Q22" s="58"/>
      <c r="R22" s="58"/>
      <c r="S22" s="59"/>
      <c r="T22" s="59"/>
      <c r="U22" s="59"/>
      <c r="V22" s="59"/>
    </row>
    <row r="23" spans="1:22" ht="15" customHeight="1">
      <c r="A23" s="1" t="s">
        <v>214</v>
      </c>
      <c r="B23" s="6">
        <v>5624</v>
      </c>
      <c r="C23" s="6">
        <v>942</v>
      </c>
      <c r="D23" s="6">
        <v>528</v>
      </c>
      <c r="E23" s="23">
        <v>17.88</v>
      </c>
      <c r="F23" s="9">
        <v>3.01</v>
      </c>
      <c r="G23" s="9">
        <v>1.68</v>
      </c>
      <c r="H23" s="9">
        <v>0.39</v>
      </c>
      <c r="I23" s="6">
        <v>5130</v>
      </c>
      <c r="J23" s="6">
        <v>1030</v>
      </c>
      <c r="K23" s="6">
        <v>630</v>
      </c>
      <c r="L23" s="53">
        <v>16.32</v>
      </c>
      <c r="M23" s="53">
        <v>3.29</v>
      </c>
      <c r="N23" s="53">
        <v>2.0099999999999998</v>
      </c>
      <c r="O23" s="53">
        <v>1.37</v>
      </c>
      <c r="P23" s="58"/>
      <c r="Q23" s="58"/>
      <c r="R23" s="58"/>
      <c r="S23" s="59"/>
      <c r="T23" s="59"/>
      <c r="U23" s="59"/>
      <c r="V23" s="59"/>
    </row>
    <row r="24" spans="1:22" ht="15" customHeight="1">
      <c r="A24" s="1" t="s">
        <v>39</v>
      </c>
      <c r="B24" s="6">
        <v>1603</v>
      </c>
      <c r="C24" s="6">
        <v>367</v>
      </c>
      <c r="D24" s="6">
        <v>461</v>
      </c>
      <c r="E24" s="23">
        <v>5.1100000000000003</v>
      </c>
      <c r="F24" s="9">
        <v>1.17</v>
      </c>
      <c r="G24" s="9">
        <v>1.47</v>
      </c>
      <c r="H24" s="3">
        <v>0.23</v>
      </c>
      <c r="I24" s="6">
        <v>1482</v>
      </c>
      <c r="J24" s="6">
        <v>378</v>
      </c>
      <c r="K24" s="6">
        <v>545</v>
      </c>
      <c r="L24" s="53">
        <v>4.7300000000000004</v>
      </c>
      <c r="M24" s="53">
        <v>1.21</v>
      </c>
      <c r="N24" s="53">
        <v>1.74</v>
      </c>
      <c r="O24" s="53">
        <v>0.28999999999999998</v>
      </c>
      <c r="P24" s="58"/>
      <c r="Q24" s="58"/>
      <c r="R24" s="58"/>
      <c r="S24" s="59"/>
      <c r="T24" s="59"/>
      <c r="U24" s="59"/>
      <c r="V24" s="59"/>
    </row>
    <row r="25" spans="1:22" ht="15" customHeight="1">
      <c r="A25" s="1" t="s">
        <v>62</v>
      </c>
      <c r="B25" s="6">
        <v>1304</v>
      </c>
      <c r="C25" s="6">
        <v>94</v>
      </c>
      <c r="D25" s="6">
        <v>46</v>
      </c>
      <c r="E25" s="23">
        <v>4.12</v>
      </c>
      <c r="F25" s="9">
        <v>0.3</v>
      </c>
      <c r="G25" s="9">
        <v>0.15</v>
      </c>
      <c r="H25" s="3">
        <v>0.05</v>
      </c>
      <c r="I25" s="6">
        <v>1132</v>
      </c>
      <c r="J25" s="6">
        <v>102</v>
      </c>
      <c r="K25" s="6">
        <v>60</v>
      </c>
      <c r="L25" s="53">
        <v>3.58</v>
      </c>
      <c r="M25" s="53">
        <v>0.32</v>
      </c>
      <c r="N25" s="53">
        <v>0.19</v>
      </c>
      <c r="O25" s="53">
        <v>0.5</v>
      </c>
      <c r="P25" s="58"/>
      <c r="Q25" s="58"/>
      <c r="R25" s="58"/>
      <c r="S25" s="59"/>
      <c r="T25" s="59"/>
      <c r="U25" s="59"/>
      <c r="V25" s="59"/>
    </row>
    <row r="26" spans="1:22" ht="15" customHeight="1">
      <c r="A26" s="1" t="s">
        <v>63</v>
      </c>
      <c r="B26" s="6">
        <v>13344</v>
      </c>
      <c r="C26" s="6">
        <v>790</v>
      </c>
      <c r="D26" s="6">
        <v>552</v>
      </c>
      <c r="E26" s="23">
        <v>42.34</v>
      </c>
      <c r="F26" s="9">
        <v>2.5299999999999998</v>
      </c>
      <c r="G26" s="9">
        <v>1.76</v>
      </c>
      <c r="H26" s="9">
        <v>0.39</v>
      </c>
      <c r="I26" s="6">
        <v>9727</v>
      </c>
      <c r="J26" s="6">
        <v>845</v>
      </c>
      <c r="K26" s="6">
        <v>658</v>
      </c>
      <c r="L26" s="53">
        <v>30.86</v>
      </c>
      <c r="M26" s="53">
        <v>2.7</v>
      </c>
      <c r="N26" s="53">
        <v>2.1</v>
      </c>
      <c r="O26" s="53">
        <v>12.02</v>
      </c>
      <c r="P26" s="58"/>
      <c r="Q26" s="58"/>
      <c r="R26" s="58"/>
      <c r="S26" s="59"/>
      <c r="T26" s="59"/>
      <c r="U26" s="59"/>
      <c r="V26" s="59"/>
    </row>
    <row r="27" spans="1:22" ht="15" customHeight="1">
      <c r="A27" s="1" t="s">
        <v>215</v>
      </c>
      <c r="B27" s="6">
        <v>4623</v>
      </c>
      <c r="C27" s="6">
        <v>288</v>
      </c>
      <c r="D27" s="6">
        <v>279</v>
      </c>
      <c r="E27" s="23">
        <v>14.63</v>
      </c>
      <c r="F27" s="9">
        <v>0.92</v>
      </c>
      <c r="G27" s="9">
        <v>0.89</v>
      </c>
      <c r="H27" s="9">
        <v>0.64</v>
      </c>
      <c r="I27" s="6">
        <v>3512</v>
      </c>
      <c r="J27" s="6">
        <v>273</v>
      </c>
      <c r="K27" s="6">
        <v>308</v>
      </c>
      <c r="L27" s="53">
        <v>11.12</v>
      </c>
      <c r="M27" s="53">
        <v>0.87</v>
      </c>
      <c r="N27" s="53">
        <v>0.98</v>
      </c>
      <c r="O27" s="53">
        <v>3.07</v>
      </c>
      <c r="P27" s="58"/>
      <c r="Q27" s="58"/>
      <c r="R27" s="58"/>
      <c r="S27" s="59"/>
      <c r="T27" s="59"/>
      <c r="U27" s="59"/>
      <c r="V27" s="59"/>
    </row>
    <row r="28" spans="1:22" ht="15" customHeight="1">
      <c r="A28" s="1" t="s">
        <v>10</v>
      </c>
      <c r="B28" s="6">
        <v>101683</v>
      </c>
      <c r="C28" s="6">
        <v>7323</v>
      </c>
      <c r="D28" s="6">
        <v>2597</v>
      </c>
      <c r="E28" s="23">
        <v>321.67</v>
      </c>
      <c r="F28" s="9">
        <v>23.26</v>
      </c>
      <c r="G28" s="9">
        <v>8.2799999999999994</v>
      </c>
      <c r="H28" s="9">
        <v>3.84</v>
      </c>
      <c r="I28" s="6">
        <v>88522</v>
      </c>
      <c r="J28" s="6">
        <v>7887</v>
      </c>
      <c r="K28" s="6">
        <v>3138</v>
      </c>
      <c r="L28" s="53">
        <v>280.02</v>
      </c>
      <c r="M28" s="53">
        <v>25.05</v>
      </c>
      <c r="N28" s="53">
        <v>10</v>
      </c>
      <c r="O28" s="53">
        <v>42.46</v>
      </c>
      <c r="P28" s="58"/>
      <c r="Q28" s="58"/>
      <c r="R28" s="58"/>
      <c r="S28" s="59"/>
      <c r="T28" s="59"/>
      <c r="U28" s="59"/>
      <c r="V28" s="59"/>
    </row>
    <row r="29" spans="1:22" ht="15" customHeight="1">
      <c r="A29" s="1"/>
      <c r="B29" s="6"/>
      <c r="C29" s="6"/>
      <c r="D29" s="6"/>
      <c r="I29" s="6"/>
      <c r="J29" s="6"/>
      <c r="K29" s="6"/>
      <c r="P29" s="58"/>
      <c r="Q29" s="58"/>
      <c r="R29" s="58"/>
      <c r="S29" s="58"/>
      <c r="T29" s="58"/>
      <c r="U29" s="58"/>
      <c r="V29" s="57"/>
    </row>
    <row r="30" spans="1:22" ht="15" customHeight="1">
      <c r="A30" s="1"/>
      <c r="D30" s="6"/>
      <c r="K30" s="6"/>
      <c r="R30" s="58"/>
      <c r="V30" s="26"/>
    </row>
    <row r="31" spans="1:22" ht="15" customHeight="1">
      <c r="A31" s="1"/>
      <c r="K31" s="9"/>
      <c r="R31" s="26"/>
      <c r="S31" s="11"/>
      <c r="V31" s="26"/>
    </row>
    <row r="32" spans="1:22" ht="15" customHeight="1">
      <c r="A32" s="1"/>
      <c r="R32" s="26"/>
      <c r="S32" s="11"/>
      <c r="V32" s="26"/>
    </row>
    <row r="33" spans="1:22" ht="15" customHeight="1">
      <c r="B33" s="9"/>
      <c r="C33" s="9"/>
      <c r="D33" s="9"/>
      <c r="I33" s="9"/>
      <c r="J33" s="9"/>
      <c r="K33" s="9"/>
      <c r="L33" s="9"/>
      <c r="M33" s="9"/>
      <c r="N33" s="9"/>
      <c r="P33" s="26"/>
      <c r="Q33" s="26"/>
      <c r="R33" s="26"/>
      <c r="S33" s="26"/>
      <c r="T33" s="26"/>
      <c r="U33" s="26"/>
      <c r="V33" s="26"/>
    </row>
    <row r="34" spans="1:22" ht="15" customHeight="1">
      <c r="E34" s="9"/>
      <c r="G34" s="9"/>
    </row>
    <row r="35" spans="1:22" ht="15" customHeight="1">
      <c r="A35" s="1"/>
      <c r="D35" s="21"/>
      <c r="H35" s="78"/>
      <c r="J35" s="21"/>
      <c r="M35" s="21"/>
      <c r="N35" s="78"/>
      <c r="P35" s="57"/>
      <c r="S35" s="57"/>
      <c r="T35" s="10"/>
      <c r="U35" s="10"/>
      <c r="V35" s="10"/>
    </row>
    <row r="36" spans="1:22" ht="15" customHeight="1">
      <c r="A36" s="1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9"/>
      <c r="R36" s="89"/>
      <c r="S36" s="89"/>
      <c r="T36" s="10"/>
      <c r="U36" s="10"/>
      <c r="V36" s="10"/>
    </row>
    <row r="37" spans="1:22" ht="15" customHeight="1">
      <c r="A37" s="1"/>
      <c r="T37" s="10"/>
      <c r="U37" s="10"/>
      <c r="V37" s="10"/>
    </row>
    <row r="38" spans="1:22" ht="15" customHeight="1">
      <c r="A38" s="1"/>
      <c r="B38" s="6"/>
      <c r="C38" s="6"/>
      <c r="D38" s="6"/>
      <c r="E38" s="23"/>
      <c r="F38" s="9"/>
      <c r="G38" s="9"/>
      <c r="H38" s="6"/>
      <c r="I38" s="6"/>
      <c r="J38" s="6"/>
      <c r="K38" s="53"/>
      <c r="L38" s="53"/>
      <c r="M38" s="53"/>
      <c r="N38" s="6"/>
      <c r="O38" s="6"/>
      <c r="P38" s="58"/>
      <c r="Q38" s="59"/>
      <c r="R38" s="59"/>
      <c r="S38" s="59"/>
      <c r="T38" s="10"/>
      <c r="U38" s="10"/>
      <c r="V38" s="10"/>
    </row>
    <row r="39" spans="1:22" ht="15" customHeight="1">
      <c r="A39" s="1"/>
      <c r="B39" s="6"/>
      <c r="C39" s="6"/>
      <c r="D39" s="6"/>
      <c r="E39" s="23"/>
      <c r="F39" s="9"/>
      <c r="G39" s="9"/>
      <c r="H39" s="6"/>
      <c r="I39" s="6"/>
      <c r="J39" s="6"/>
      <c r="K39" s="53"/>
      <c r="L39" s="53"/>
      <c r="M39" s="53"/>
      <c r="N39" s="6"/>
      <c r="O39" s="6"/>
      <c r="P39" s="58"/>
      <c r="Q39" s="59"/>
      <c r="R39" s="59"/>
      <c r="S39" s="59"/>
      <c r="T39" s="10"/>
      <c r="U39" s="10"/>
      <c r="V39" s="10"/>
    </row>
    <row r="40" spans="1:22" ht="15" customHeight="1">
      <c r="A40" s="1"/>
      <c r="B40" s="6"/>
      <c r="C40" s="6"/>
      <c r="D40" s="6"/>
      <c r="E40" s="23"/>
      <c r="F40" s="9"/>
      <c r="G40" s="9"/>
      <c r="H40" s="6"/>
      <c r="I40" s="6"/>
      <c r="J40" s="6"/>
      <c r="K40" s="53"/>
      <c r="L40" s="53"/>
      <c r="M40" s="53"/>
      <c r="N40" s="6"/>
      <c r="O40" s="6"/>
      <c r="P40" s="58"/>
      <c r="Q40" s="59"/>
      <c r="R40" s="59"/>
      <c r="S40" s="59"/>
      <c r="T40" s="10"/>
      <c r="U40" s="10"/>
      <c r="V40" s="10"/>
    </row>
    <row r="41" spans="1:22" ht="15" customHeight="1">
      <c r="A41" s="1"/>
      <c r="B41" s="6"/>
      <c r="C41" s="6"/>
      <c r="D41" s="6"/>
      <c r="E41" s="23"/>
      <c r="F41" s="9"/>
      <c r="G41" s="9"/>
      <c r="H41" s="6"/>
      <c r="I41" s="6"/>
      <c r="J41" s="6"/>
      <c r="K41" s="53"/>
      <c r="L41" s="53"/>
      <c r="M41" s="53"/>
      <c r="N41" s="6"/>
      <c r="O41" s="6"/>
      <c r="P41" s="58"/>
      <c r="Q41" s="59"/>
      <c r="R41" s="59"/>
      <c r="S41" s="59"/>
      <c r="T41" s="10"/>
      <c r="U41" s="10"/>
      <c r="V41" s="10"/>
    </row>
    <row r="42" spans="1:22" ht="15" customHeight="1">
      <c r="A42" s="1"/>
      <c r="B42" s="6"/>
      <c r="C42" s="6"/>
      <c r="D42" s="6"/>
      <c r="E42" s="23"/>
      <c r="F42" s="9"/>
      <c r="G42" s="9"/>
      <c r="H42" s="6"/>
      <c r="I42" s="6"/>
      <c r="J42" s="6"/>
      <c r="K42" s="53"/>
      <c r="L42" s="53"/>
      <c r="M42" s="53"/>
      <c r="N42" s="6"/>
      <c r="O42" s="6"/>
      <c r="P42" s="58"/>
      <c r="Q42" s="59"/>
      <c r="R42" s="59"/>
      <c r="S42" s="59"/>
      <c r="T42" s="10"/>
      <c r="U42" s="10"/>
      <c r="V42" s="10"/>
    </row>
    <row r="43" spans="1:22" ht="15" customHeight="1">
      <c r="A43" s="1"/>
      <c r="B43" s="6"/>
      <c r="C43" s="6"/>
      <c r="D43" s="6"/>
      <c r="E43" s="23"/>
      <c r="F43" s="9"/>
      <c r="G43" s="9"/>
      <c r="H43" s="6"/>
      <c r="I43" s="6"/>
      <c r="J43" s="6"/>
      <c r="K43" s="53"/>
      <c r="L43" s="53"/>
      <c r="M43" s="53"/>
      <c r="N43" s="6"/>
      <c r="O43" s="6"/>
      <c r="P43" s="58"/>
      <c r="Q43" s="59"/>
      <c r="R43" s="59"/>
      <c r="S43" s="59"/>
      <c r="T43" s="10"/>
      <c r="U43" s="10"/>
      <c r="V43" s="10"/>
    </row>
    <row r="44" spans="1:22" ht="15" customHeight="1">
      <c r="A44" s="1"/>
      <c r="B44" s="6"/>
      <c r="C44" s="6"/>
      <c r="D44" s="6"/>
      <c r="E44" s="23"/>
      <c r="F44" s="9"/>
      <c r="G44" s="9"/>
      <c r="H44" s="6"/>
      <c r="I44" s="6"/>
      <c r="J44" s="6"/>
      <c r="K44" s="53"/>
      <c r="L44" s="53"/>
      <c r="M44" s="53"/>
      <c r="N44" s="6"/>
      <c r="O44" s="6"/>
      <c r="P44" s="58"/>
      <c r="Q44" s="59"/>
      <c r="R44" s="59"/>
      <c r="S44" s="59"/>
      <c r="T44" s="10"/>
      <c r="U44" s="10"/>
      <c r="V44" s="10"/>
    </row>
    <row r="45" spans="1:22" ht="15" customHeight="1">
      <c r="A45" s="1"/>
      <c r="B45" s="6"/>
      <c r="C45" s="6"/>
      <c r="D45" s="6"/>
      <c r="E45" s="23"/>
      <c r="F45" s="9"/>
      <c r="G45" s="9"/>
      <c r="H45" s="6"/>
      <c r="I45" s="6"/>
      <c r="J45" s="6"/>
      <c r="K45" s="53"/>
      <c r="L45" s="53"/>
      <c r="M45" s="53"/>
      <c r="N45" s="6"/>
      <c r="O45" s="6"/>
      <c r="P45" s="58"/>
      <c r="Q45" s="59"/>
      <c r="R45" s="59"/>
      <c r="S45" s="59"/>
      <c r="T45" s="10"/>
      <c r="U45" s="10"/>
      <c r="V45" s="10"/>
    </row>
    <row r="46" spans="1:22" ht="15" customHeight="1">
      <c r="A46" s="1"/>
      <c r="B46" s="6"/>
      <c r="C46" s="6"/>
      <c r="D46" s="6"/>
      <c r="E46" s="23"/>
      <c r="F46" s="9"/>
      <c r="G46" s="9"/>
      <c r="H46" s="6"/>
      <c r="I46" s="6"/>
      <c r="J46" s="6"/>
      <c r="K46" s="53"/>
      <c r="L46" s="53"/>
      <c r="M46" s="53"/>
      <c r="N46" s="6"/>
      <c r="O46" s="6"/>
      <c r="P46" s="58"/>
      <c r="Q46" s="59"/>
      <c r="R46" s="59"/>
      <c r="S46" s="59"/>
      <c r="T46" s="10"/>
      <c r="U46" s="10"/>
      <c r="V46" s="10"/>
    </row>
    <row r="47" spans="1:22" ht="15" customHeight="1">
      <c r="A47" s="1"/>
      <c r="B47" s="6"/>
      <c r="C47" s="6"/>
      <c r="D47" s="6"/>
      <c r="E47" s="23"/>
      <c r="F47" s="9"/>
      <c r="G47" s="9"/>
      <c r="H47" s="6"/>
      <c r="I47" s="6"/>
      <c r="J47" s="6"/>
      <c r="K47" s="53"/>
      <c r="L47" s="53"/>
      <c r="M47" s="53"/>
      <c r="N47" s="6"/>
      <c r="O47" s="6"/>
      <c r="P47" s="58"/>
      <c r="Q47" s="59"/>
      <c r="R47" s="59"/>
      <c r="S47" s="59"/>
      <c r="T47" s="10"/>
      <c r="U47" s="10"/>
      <c r="V47" s="10"/>
    </row>
    <row r="48" spans="1:22" ht="15" customHeight="1">
      <c r="A48" s="1"/>
      <c r="B48" s="6"/>
      <c r="C48" s="6"/>
      <c r="D48" s="6"/>
      <c r="E48" s="23"/>
      <c r="F48" s="9"/>
      <c r="G48" s="9"/>
      <c r="H48" s="6"/>
      <c r="I48" s="6"/>
      <c r="J48" s="6"/>
      <c r="K48" s="53"/>
      <c r="L48" s="53"/>
      <c r="M48" s="53"/>
      <c r="N48" s="6"/>
      <c r="O48" s="6"/>
      <c r="P48" s="58"/>
      <c r="Q48" s="59"/>
      <c r="R48" s="59"/>
      <c r="S48" s="59"/>
      <c r="T48" s="10"/>
      <c r="U48" s="10"/>
      <c r="V48" s="10"/>
    </row>
    <row r="49" spans="1:22" ht="15" customHeight="1">
      <c r="A49" s="1"/>
      <c r="B49" s="6"/>
      <c r="C49" s="6"/>
      <c r="D49" s="6"/>
      <c r="E49" s="23"/>
      <c r="F49" s="9"/>
      <c r="G49" s="9"/>
      <c r="H49" s="6"/>
      <c r="I49" s="6"/>
      <c r="J49" s="6"/>
      <c r="K49" s="53"/>
      <c r="L49" s="53"/>
      <c r="M49" s="53"/>
      <c r="N49" s="6"/>
      <c r="O49" s="6"/>
      <c r="P49" s="58"/>
      <c r="Q49" s="59"/>
      <c r="R49" s="59"/>
      <c r="S49" s="59"/>
      <c r="T49" s="10"/>
      <c r="U49" s="10"/>
      <c r="V49" s="10"/>
    </row>
    <row r="50" spans="1:22" ht="15" customHeight="1">
      <c r="A50" s="1"/>
      <c r="B50" s="6"/>
      <c r="C50" s="6"/>
      <c r="D50" s="6"/>
      <c r="E50" s="23"/>
      <c r="F50" s="9"/>
      <c r="G50" s="9"/>
      <c r="H50" s="6"/>
      <c r="I50" s="6"/>
      <c r="J50" s="6"/>
      <c r="K50" s="53"/>
      <c r="L50" s="53"/>
      <c r="M50" s="53"/>
      <c r="N50" s="6"/>
      <c r="O50" s="6"/>
      <c r="P50" s="58"/>
      <c r="Q50" s="59"/>
      <c r="R50" s="59"/>
      <c r="S50" s="59"/>
      <c r="T50" s="10"/>
      <c r="U50" s="10"/>
      <c r="V50" s="10"/>
    </row>
    <row r="51" spans="1:22" ht="15" customHeight="1">
      <c r="A51" s="1"/>
      <c r="B51" s="6"/>
      <c r="C51" s="6"/>
      <c r="D51" s="6"/>
      <c r="E51" s="23"/>
      <c r="F51" s="9"/>
      <c r="G51" s="9"/>
      <c r="H51" s="6"/>
      <c r="I51" s="6"/>
      <c r="J51" s="6"/>
      <c r="K51" s="53"/>
      <c r="L51" s="53"/>
      <c r="M51" s="53"/>
      <c r="N51" s="6"/>
      <c r="O51" s="6"/>
      <c r="P51" s="58"/>
      <c r="Q51" s="59"/>
      <c r="R51" s="59"/>
      <c r="S51" s="59"/>
      <c r="T51" s="10"/>
      <c r="U51" s="10"/>
      <c r="V51" s="10"/>
    </row>
    <row r="52" spans="1:22" ht="15" customHeight="1">
      <c r="A52" s="1"/>
      <c r="B52" s="6"/>
      <c r="C52" s="6"/>
      <c r="D52" s="6"/>
      <c r="E52" s="23"/>
      <c r="F52" s="9"/>
      <c r="G52" s="9"/>
      <c r="H52" s="6"/>
      <c r="I52" s="6"/>
      <c r="J52" s="6"/>
      <c r="K52" s="53"/>
      <c r="L52" s="53"/>
      <c r="M52" s="53"/>
      <c r="N52" s="6"/>
      <c r="O52" s="6"/>
      <c r="P52" s="58"/>
      <c r="Q52" s="59"/>
      <c r="R52" s="59"/>
      <c r="S52" s="59"/>
      <c r="T52" s="10"/>
      <c r="U52" s="10"/>
      <c r="V52" s="10"/>
    </row>
    <row r="53" spans="1:22" ht="15" customHeight="1">
      <c r="A53" s="1"/>
      <c r="B53" s="6"/>
      <c r="C53" s="6"/>
      <c r="D53" s="6"/>
      <c r="E53" s="23"/>
      <c r="F53" s="9"/>
      <c r="G53" s="9"/>
      <c r="H53" s="6"/>
      <c r="I53" s="6"/>
      <c r="J53" s="6"/>
      <c r="K53" s="53"/>
      <c r="L53" s="53"/>
      <c r="M53" s="53"/>
      <c r="N53" s="6"/>
      <c r="O53" s="6"/>
      <c r="P53" s="58"/>
      <c r="Q53" s="59"/>
      <c r="R53" s="59"/>
      <c r="S53" s="59"/>
      <c r="T53" s="10"/>
      <c r="U53" s="10"/>
      <c r="V53" s="10"/>
    </row>
    <row r="54" spans="1:22" ht="15" customHeight="1">
      <c r="A54" s="1"/>
      <c r="B54" s="6"/>
      <c r="C54" s="6"/>
      <c r="D54" s="6"/>
      <c r="E54" s="23"/>
      <c r="F54" s="9"/>
      <c r="G54" s="9"/>
      <c r="H54" s="6"/>
      <c r="I54" s="6"/>
      <c r="J54" s="6"/>
      <c r="K54" s="53"/>
      <c r="L54" s="53"/>
      <c r="M54" s="53"/>
      <c r="N54" s="6"/>
      <c r="O54" s="6"/>
      <c r="P54" s="58"/>
      <c r="Q54" s="59"/>
      <c r="R54" s="59"/>
      <c r="S54" s="59"/>
      <c r="T54" s="10"/>
      <c r="U54" s="10"/>
      <c r="V54" s="10"/>
    </row>
    <row r="55" spans="1:22" ht="15" customHeight="1">
      <c r="A55" s="1"/>
      <c r="B55" s="6"/>
      <c r="C55" s="6"/>
      <c r="D55" s="6"/>
      <c r="E55" s="23"/>
      <c r="F55" s="9"/>
      <c r="G55" s="9"/>
      <c r="H55" s="6"/>
      <c r="I55" s="6"/>
      <c r="J55" s="6"/>
      <c r="K55" s="53"/>
      <c r="L55" s="53"/>
      <c r="M55" s="53"/>
      <c r="N55" s="6"/>
      <c r="O55" s="6"/>
      <c r="P55" s="58"/>
      <c r="Q55" s="59"/>
      <c r="R55" s="59"/>
      <c r="S55" s="59"/>
      <c r="T55" s="10"/>
      <c r="U55" s="10"/>
      <c r="V55" s="10"/>
    </row>
    <row r="56" spans="1:22" ht="15" customHeight="1">
      <c r="A56" s="1"/>
      <c r="B56" s="6"/>
      <c r="C56" s="6"/>
      <c r="D56" s="6"/>
      <c r="E56" s="23"/>
      <c r="F56" s="9"/>
      <c r="G56" s="9"/>
      <c r="H56" s="6"/>
      <c r="I56" s="6"/>
      <c r="J56" s="6"/>
      <c r="K56" s="53"/>
      <c r="L56" s="53"/>
      <c r="M56" s="53"/>
      <c r="N56" s="6"/>
      <c r="O56" s="6"/>
      <c r="P56" s="58"/>
      <c r="Q56" s="59"/>
      <c r="R56" s="59"/>
      <c r="S56" s="59"/>
      <c r="T56" s="10"/>
      <c r="U56" s="10"/>
      <c r="V56" s="10"/>
    </row>
    <row r="57" spans="1:22" ht="15" customHeight="1">
      <c r="A57" s="1"/>
      <c r="B57" s="6"/>
      <c r="C57" s="6"/>
      <c r="D57" s="6"/>
      <c r="E57" s="23"/>
      <c r="F57" s="9"/>
      <c r="G57" s="9"/>
      <c r="H57" s="6"/>
      <c r="I57" s="6"/>
      <c r="J57" s="6"/>
      <c r="K57" s="53"/>
      <c r="L57" s="53"/>
      <c r="M57" s="53"/>
      <c r="N57" s="6"/>
      <c r="O57" s="6"/>
      <c r="P57" s="58"/>
      <c r="Q57" s="59"/>
      <c r="R57" s="59"/>
      <c r="S57" s="59"/>
      <c r="T57" s="10"/>
      <c r="U57" s="10"/>
      <c r="V57" s="10"/>
    </row>
    <row r="58" spans="1:22" ht="15" customHeight="1">
      <c r="A58" s="1"/>
      <c r="B58" s="6"/>
      <c r="C58" s="6"/>
      <c r="D58" s="6"/>
      <c r="E58" s="23"/>
      <c r="F58" s="9"/>
      <c r="G58" s="9"/>
      <c r="H58" s="6"/>
      <c r="I58" s="6"/>
      <c r="J58" s="6"/>
      <c r="K58" s="53"/>
      <c r="L58" s="53"/>
      <c r="M58" s="53"/>
      <c r="N58" s="6"/>
      <c r="O58" s="6"/>
      <c r="P58" s="58"/>
      <c r="Q58" s="59"/>
      <c r="R58" s="59"/>
      <c r="S58" s="59"/>
      <c r="T58" s="10"/>
      <c r="U58" s="10"/>
      <c r="V58" s="10"/>
    </row>
    <row r="59" spans="1:22" ht="15" customHeight="1">
      <c r="A59" s="24"/>
      <c r="B59" s="61"/>
      <c r="C59" s="2"/>
      <c r="E59" s="6"/>
      <c r="F59" s="61"/>
      <c r="G59" s="61"/>
      <c r="H59" s="61"/>
      <c r="I59" s="61"/>
      <c r="J59" s="2"/>
      <c r="L59" s="2"/>
      <c r="M59" s="6"/>
      <c r="N59" s="6"/>
      <c r="O59" s="61"/>
      <c r="P59" s="17"/>
      <c r="Q59" s="10"/>
      <c r="S59" s="17"/>
      <c r="T59" s="10"/>
    </row>
  </sheetData>
  <mergeCells count="12">
    <mergeCell ref="Q36:S36"/>
    <mergeCell ref="B36:D36"/>
    <mergeCell ref="E36:G36"/>
    <mergeCell ref="H36:J36"/>
    <mergeCell ref="K36:M36"/>
    <mergeCell ref="N36:P36"/>
    <mergeCell ref="S6:V6"/>
    <mergeCell ref="B6:D6"/>
    <mergeCell ref="E6:H6"/>
    <mergeCell ref="I6:K6"/>
    <mergeCell ref="L6:N6"/>
    <mergeCell ref="P6:R6"/>
  </mergeCells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8"/>
  <sheetViews>
    <sheetView showGridLines="0" zoomScaleNormal="100" workbookViewId="0"/>
  </sheetViews>
  <sheetFormatPr defaultRowHeight="15" customHeight="1"/>
  <cols>
    <col min="1" max="1" width="6.42578125" style="1" customWidth="1"/>
    <col min="2" max="2" width="10.42578125" style="25" customWidth="1"/>
    <col min="3" max="3" width="7.5703125" style="3" customWidth="1"/>
    <col min="4" max="4" width="8.42578125" style="3" bestFit="1" customWidth="1"/>
    <col min="5" max="5" width="8.28515625" style="3" customWidth="1"/>
    <col min="6" max="6" width="9.28515625" style="3" bestFit="1" customWidth="1"/>
    <col min="7" max="7" width="9.85546875" style="3" customWidth="1"/>
    <col min="8" max="16384" width="9.140625" style="2"/>
  </cols>
  <sheetData>
    <row r="1" spans="1:23" ht="15" customHeight="1">
      <c r="A1" s="1" t="s">
        <v>233</v>
      </c>
    </row>
    <row r="2" spans="1:23" ht="15" customHeight="1">
      <c r="A2" s="1" t="s">
        <v>72</v>
      </c>
    </row>
    <row r="5" spans="1:23" ht="15" customHeight="1">
      <c r="A5" s="1" t="s">
        <v>66</v>
      </c>
      <c r="D5" s="1"/>
      <c r="E5" s="1"/>
      <c r="F5" s="25"/>
      <c r="G5" s="1"/>
      <c r="I5" s="1" t="s">
        <v>79</v>
      </c>
      <c r="J5" s="25"/>
      <c r="K5" s="3"/>
      <c r="L5" s="1"/>
      <c r="M5" s="1"/>
      <c r="N5" s="1"/>
      <c r="O5" s="1"/>
      <c r="Q5" s="1" t="s">
        <v>81</v>
      </c>
      <c r="R5" s="25"/>
      <c r="S5" s="3"/>
      <c r="T5" s="1"/>
      <c r="U5" s="1"/>
      <c r="V5" s="1"/>
      <c r="W5" s="1"/>
    </row>
    <row r="6" spans="1:23" ht="15" customHeight="1">
      <c r="C6" s="3" t="s">
        <v>73</v>
      </c>
      <c r="D6" s="3" t="s">
        <v>73</v>
      </c>
      <c r="E6" s="3" t="s">
        <v>73</v>
      </c>
      <c r="F6" s="3" t="s">
        <v>73</v>
      </c>
      <c r="G6" s="3" t="s">
        <v>74</v>
      </c>
      <c r="I6" s="1"/>
      <c r="J6" s="25"/>
      <c r="K6" s="3" t="s">
        <v>73</v>
      </c>
      <c r="L6" s="3" t="s">
        <v>73</v>
      </c>
      <c r="M6" s="3" t="s">
        <v>73</v>
      </c>
      <c r="N6" s="3" t="s">
        <v>80</v>
      </c>
      <c r="O6" s="3" t="s">
        <v>74</v>
      </c>
      <c r="Q6" s="1"/>
      <c r="R6" s="25"/>
      <c r="S6" s="3" t="s">
        <v>73</v>
      </c>
      <c r="T6" s="3" t="s">
        <v>73</v>
      </c>
      <c r="U6" s="3" t="s">
        <v>73</v>
      </c>
      <c r="V6" s="3" t="s">
        <v>80</v>
      </c>
      <c r="W6" s="3" t="s">
        <v>74</v>
      </c>
    </row>
    <row r="7" spans="1:23" ht="15" customHeight="1">
      <c r="B7" s="25" t="s">
        <v>75</v>
      </c>
      <c r="D7" s="3" t="s">
        <v>76</v>
      </c>
      <c r="E7" s="3" t="s">
        <v>77</v>
      </c>
      <c r="F7" s="3" t="s">
        <v>78</v>
      </c>
      <c r="I7" s="1"/>
      <c r="J7" s="25"/>
      <c r="K7" s="3"/>
      <c r="L7" s="3" t="s">
        <v>76</v>
      </c>
      <c r="M7" s="3" t="s">
        <v>77</v>
      </c>
      <c r="N7" s="3" t="s">
        <v>78</v>
      </c>
      <c r="O7" s="3"/>
      <c r="Q7" s="1"/>
      <c r="R7" s="25"/>
      <c r="S7" s="3"/>
      <c r="T7" s="3" t="s">
        <v>76</v>
      </c>
      <c r="U7" s="3" t="s">
        <v>77</v>
      </c>
      <c r="V7" s="3" t="s">
        <v>78</v>
      </c>
      <c r="W7" s="3"/>
    </row>
    <row r="8" spans="1:23" ht="15" customHeight="1">
      <c r="A8" s="1" t="s">
        <v>207</v>
      </c>
      <c r="B8" s="22">
        <v>12987</v>
      </c>
      <c r="C8" s="9">
        <v>93.7</v>
      </c>
      <c r="D8" s="9">
        <v>0.8</v>
      </c>
      <c r="E8" s="9">
        <v>0.1</v>
      </c>
      <c r="F8" s="9">
        <v>0.1</v>
      </c>
      <c r="G8" s="9">
        <v>5.2</v>
      </c>
      <c r="I8" s="1" t="s">
        <v>207</v>
      </c>
      <c r="J8" s="22">
        <v>524</v>
      </c>
      <c r="K8" s="9">
        <v>93.5</v>
      </c>
      <c r="L8" s="9" t="s">
        <v>267</v>
      </c>
      <c r="M8" s="9" t="s">
        <v>267</v>
      </c>
      <c r="N8" s="9"/>
      <c r="O8" s="9">
        <v>6.5</v>
      </c>
      <c r="Q8" s="1" t="s">
        <v>207</v>
      </c>
      <c r="R8" s="22">
        <v>314</v>
      </c>
      <c r="S8" s="9">
        <v>82.8</v>
      </c>
      <c r="T8" s="9">
        <v>2.2000000000000002</v>
      </c>
      <c r="U8" s="9" t="s">
        <v>267</v>
      </c>
      <c r="V8" s="9">
        <v>0.6</v>
      </c>
      <c r="W8" s="9">
        <v>14.3</v>
      </c>
    </row>
    <row r="9" spans="1:23" ht="15" customHeight="1">
      <c r="A9" s="1" t="s">
        <v>208</v>
      </c>
      <c r="B9" s="22">
        <v>14625</v>
      </c>
      <c r="C9" s="9">
        <v>94.1</v>
      </c>
      <c r="D9" s="9">
        <v>0.9</v>
      </c>
      <c r="E9" s="9">
        <v>0.2</v>
      </c>
      <c r="F9" s="9">
        <v>0</v>
      </c>
      <c r="G9" s="9">
        <v>4.7</v>
      </c>
      <c r="I9" s="1" t="s">
        <v>208</v>
      </c>
      <c r="J9" s="22">
        <v>654</v>
      </c>
      <c r="K9" s="9">
        <v>94.6</v>
      </c>
      <c r="L9" s="9">
        <v>0.3</v>
      </c>
      <c r="M9" s="9" t="s">
        <v>267</v>
      </c>
      <c r="N9" s="9"/>
      <c r="O9" s="9">
        <v>5</v>
      </c>
      <c r="Q9" s="1" t="s">
        <v>208</v>
      </c>
      <c r="R9" s="22">
        <v>333</v>
      </c>
      <c r="S9" s="9">
        <v>83.8</v>
      </c>
      <c r="T9" s="9">
        <v>3.9</v>
      </c>
      <c r="U9" s="9" t="s">
        <v>267</v>
      </c>
      <c r="V9" s="9" t="s">
        <v>265</v>
      </c>
      <c r="W9" s="9">
        <v>12.3</v>
      </c>
    </row>
    <row r="10" spans="1:23" ht="15" customHeight="1">
      <c r="A10" s="78">
        <v>1980</v>
      </c>
      <c r="B10" s="22">
        <v>15683</v>
      </c>
      <c r="C10" s="9">
        <v>93.2</v>
      </c>
      <c r="D10" s="9">
        <v>1.1000000000000001</v>
      </c>
      <c r="E10" s="9">
        <v>0.3</v>
      </c>
      <c r="F10" s="9">
        <v>0.1</v>
      </c>
      <c r="G10" s="9">
        <v>5.3</v>
      </c>
      <c r="I10" s="78">
        <v>1980</v>
      </c>
      <c r="J10" s="22">
        <v>993</v>
      </c>
      <c r="K10" s="9">
        <v>93.1</v>
      </c>
      <c r="L10" s="9">
        <v>0.7</v>
      </c>
      <c r="M10" s="9">
        <v>0.3</v>
      </c>
      <c r="N10" s="9">
        <v>0.2</v>
      </c>
      <c r="O10" s="9">
        <v>5.7</v>
      </c>
      <c r="Q10" s="78">
        <v>1980</v>
      </c>
      <c r="R10" s="22">
        <v>337</v>
      </c>
      <c r="S10" s="9">
        <v>77.7</v>
      </c>
      <c r="T10" s="9">
        <v>3.6</v>
      </c>
      <c r="U10" s="9">
        <v>0.3</v>
      </c>
      <c r="V10" s="9">
        <v>0.3</v>
      </c>
      <c r="W10" s="9">
        <v>18.100000000000001</v>
      </c>
    </row>
    <row r="11" spans="1:23" ht="15" customHeight="1">
      <c r="A11" s="78">
        <v>1981</v>
      </c>
      <c r="B11" s="22">
        <v>17059</v>
      </c>
      <c r="C11" s="9">
        <v>91.9</v>
      </c>
      <c r="D11" s="9">
        <v>1</v>
      </c>
      <c r="E11" s="9">
        <v>0.4</v>
      </c>
      <c r="F11" s="9">
        <v>1.2</v>
      </c>
      <c r="G11" s="9">
        <v>5.6</v>
      </c>
      <c r="I11" s="78">
        <v>1981</v>
      </c>
      <c r="J11" s="22">
        <v>1938</v>
      </c>
      <c r="K11" s="9">
        <v>93.7</v>
      </c>
      <c r="L11" s="9">
        <v>0.9</v>
      </c>
      <c r="M11" s="9">
        <v>0.6</v>
      </c>
      <c r="N11" s="9">
        <v>0.8</v>
      </c>
      <c r="O11" s="9">
        <v>4.0999999999999996</v>
      </c>
      <c r="Q11" s="78">
        <v>1981</v>
      </c>
      <c r="R11" s="22">
        <v>327</v>
      </c>
      <c r="S11" s="9">
        <v>80.099999999999994</v>
      </c>
      <c r="T11" s="9">
        <v>5.2</v>
      </c>
      <c r="U11" s="9">
        <v>0.3</v>
      </c>
      <c r="V11" s="9">
        <v>0.89999999999999991</v>
      </c>
      <c r="W11" s="9">
        <v>13.5</v>
      </c>
    </row>
    <row r="12" spans="1:23" ht="15" customHeight="1">
      <c r="A12" s="78">
        <v>1982</v>
      </c>
      <c r="B12" s="22">
        <v>18465</v>
      </c>
      <c r="C12" s="9">
        <v>89.5</v>
      </c>
      <c r="D12" s="9">
        <v>1</v>
      </c>
      <c r="E12" s="9">
        <v>0.7</v>
      </c>
      <c r="F12" s="9">
        <v>3.2</v>
      </c>
      <c r="G12" s="9">
        <v>5.6</v>
      </c>
      <c r="I12" s="78">
        <v>1982</v>
      </c>
      <c r="J12" s="22">
        <v>3177</v>
      </c>
      <c r="K12" s="9">
        <v>90</v>
      </c>
      <c r="L12" s="9">
        <v>0.8</v>
      </c>
      <c r="M12" s="9">
        <v>0.7</v>
      </c>
      <c r="N12" s="9">
        <v>4.2</v>
      </c>
      <c r="O12" s="9">
        <v>4.3</v>
      </c>
      <c r="Q12" s="78">
        <v>1982</v>
      </c>
      <c r="R12" s="22">
        <v>418</v>
      </c>
      <c r="S12" s="9">
        <v>75.8</v>
      </c>
      <c r="T12" s="9">
        <v>2.4</v>
      </c>
      <c r="U12" s="9" t="s">
        <v>267</v>
      </c>
      <c r="V12" s="9">
        <v>3.6</v>
      </c>
      <c r="W12" s="9">
        <v>18.2</v>
      </c>
    </row>
    <row r="13" spans="1:23" ht="15" customHeight="1">
      <c r="A13" s="78">
        <v>1983</v>
      </c>
      <c r="B13" s="22">
        <v>21275</v>
      </c>
      <c r="C13" s="9">
        <v>88</v>
      </c>
      <c r="D13" s="9">
        <v>1</v>
      </c>
      <c r="E13" s="9">
        <v>0.9</v>
      </c>
      <c r="F13" s="9">
        <v>5.2</v>
      </c>
      <c r="G13" s="9">
        <v>5</v>
      </c>
      <c r="I13" s="78">
        <v>1983</v>
      </c>
      <c r="J13" s="22">
        <v>3746</v>
      </c>
      <c r="K13" s="9">
        <v>86.7</v>
      </c>
      <c r="L13" s="9">
        <v>1.7</v>
      </c>
      <c r="M13" s="9">
        <v>0.6</v>
      </c>
      <c r="N13" s="9">
        <v>7.2</v>
      </c>
      <c r="O13" s="9">
        <v>3.8</v>
      </c>
      <c r="Q13" s="78">
        <v>1983</v>
      </c>
      <c r="R13" s="22">
        <v>405</v>
      </c>
      <c r="S13" s="9">
        <v>66.900000000000006</v>
      </c>
      <c r="T13" s="9">
        <v>2.5</v>
      </c>
      <c r="U13" s="9" t="s">
        <v>267</v>
      </c>
      <c r="V13" s="9">
        <v>7.6000000000000005</v>
      </c>
      <c r="W13" s="9">
        <v>23</v>
      </c>
    </row>
    <row r="14" spans="1:23" ht="15" customHeight="1">
      <c r="A14" s="78">
        <v>1984</v>
      </c>
      <c r="B14" s="22">
        <v>22582</v>
      </c>
      <c r="C14" s="9">
        <v>86</v>
      </c>
      <c r="D14" s="9">
        <v>1.4</v>
      </c>
      <c r="E14" s="9">
        <v>1.2</v>
      </c>
      <c r="F14" s="9">
        <v>6.1</v>
      </c>
      <c r="G14" s="9">
        <v>5.3</v>
      </c>
      <c r="I14" s="78">
        <v>1984</v>
      </c>
      <c r="J14" s="22">
        <v>3966</v>
      </c>
      <c r="K14" s="9">
        <v>83.6</v>
      </c>
      <c r="L14" s="9">
        <v>2.1</v>
      </c>
      <c r="M14" s="9">
        <v>0.8</v>
      </c>
      <c r="N14" s="9">
        <v>9.7000000000000011</v>
      </c>
      <c r="O14" s="9">
        <v>3.9</v>
      </c>
      <c r="Q14" s="78">
        <v>1984</v>
      </c>
      <c r="R14" s="22">
        <v>467</v>
      </c>
      <c r="S14" s="9">
        <v>58.5</v>
      </c>
      <c r="T14" s="9">
        <v>2.8</v>
      </c>
      <c r="U14" s="9">
        <v>0.4</v>
      </c>
      <c r="V14" s="9">
        <v>11.5</v>
      </c>
      <c r="W14" s="9">
        <v>26.8</v>
      </c>
    </row>
    <row r="15" spans="1:23" ht="15" customHeight="1">
      <c r="A15" s="78">
        <v>1985</v>
      </c>
      <c r="B15" s="22">
        <v>24742</v>
      </c>
      <c r="C15" s="9">
        <v>83.3</v>
      </c>
      <c r="D15" s="9">
        <v>1.5</v>
      </c>
      <c r="E15" s="9">
        <v>1.6</v>
      </c>
      <c r="F15" s="9">
        <v>8.2000000000000011</v>
      </c>
      <c r="G15" s="9">
        <v>5.4</v>
      </c>
      <c r="I15" s="78">
        <v>1985</v>
      </c>
      <c r="J15" s="22">
        <v>4230</v>
      </c>
      <c r="K15" s="9">
        <v>80.400000000000006</v>
      </c>
      <c r="L15" s="9">
        <v>2.7</v>
      </c>
      <c r="M15" s="9">
        <v>0.8</v>
      </c>
      <c r="N15" s="9">
        <v>11.700000000000001</v>
      </c>
      <c r="O15" s="9">
        <v>4.3</v>
      </c>
      <c r="Q15" s="78">
        <v>1985</v>
      </c>
      <c r="R15" s="22">
        <v>542</v>
      </c>
      <c r="S15" s="9">
        <v>62.9</v>
      </c>
      <c r="T15" s="9">
        <v>3</v>
      </c>
      <c r="U15" s="9">
        <v>0.4</v>
      </c>
      <c r="V15" s="9">
        <v>14.4</v>
      </c>
      <c r="W15" s="9">
        <v>19.399999999999999</v>
      </c>
    </row>
    <row r="16" spans="1:23" ht="15" customHeight="1">
      <c r="A16" s="78">
        <v>1986</v>
      </c>
      <c r="B16" s="22">
        <v>27019</v>
      </c>
      <c r="C16" s="9">
        <v>78.5</v>
      </c>
      <c r="D16" s="9">
        <v>2.2999999999999998</v>
      </c>
      <c r="E16" s="9">
        <v>2.1</v>
      </c>
      <c r="F16" s="9">
        <v>11.9</v>
      </c>
      <c r="G16" s="9">
        <v>5.3</v>
      </c>
      <c r="I16" s="78">
        <v>1986</v>
      </c>
      <c r="J16" s="22">
        <v>4366</v>
      </c>
      <c r="K16" s="9">
        <v>72.099999999999994</v>
      </c>
      <c r="L16" s="9">
        <v>3.6</v>
      </c>
      <c r="M16" s="9">
        <v>1</v>
      </c>
      <c r="N16" s="9">
        <v>19.099999999999998</v>
      </c>
      <c r="O16" s="9">
        <v>4.2</v>
      </c>
      <c r="Q16" s="78">
        <v>1986</v>
      </c>
      <c r="R16" s="22">
        <v>731</v>
      </c>
      <c r="S16" s="9">
        <v>52</v>
      </c>
      <c r="T16" s="9">
        <v>4.9000000000000004</v>
      </c>
      <c r="U16" s="9">
        <v>0.1</v>
      </c>
      <c r="V16" s="9">
        <v>22.8</v>
      </c>
      <c r="W16" s="9">
        <v>20.2</v>
      </c>
    </row>
    <row r="17" spans="1:23" ht="15" customHeight="1">
      <c r="A17" s="78">
        <v>1987</v>
      </c>
      <c r="B17" s="22">
        <v>29782</v>
      </c>
      <c r="C17" s="9">
        <v>73.900000000000006</v>
      </c>
      <c r="D17" s="9">
        <v>2.9</v>
      </c>
      <c r="E17" s="9">
        <v>2.7</v>
      </c>
      <c r="F17" s="9">
        <v>14.7</v>
      </c>
      <c r="G17" s="9">
        <v>5.8</v>
      </c>
      <c r="I17" s="78">
        <v>1987</v>
      </c>
      <c r="J17" s="22">
        <v>4815</v>
      </c>
      <c r="K17" s="9">
        <v>66.2</v>
      </c>
      <c r="L17" s="9">
        <v>3.4</v>
      </c>
      <c r="M17" s="9">
        <v>1.3</v>
      </c>
      <c r="N17" s="9">
        <v>24.9</v>
      </c>
      <c r="O17" s="9">
        <v>4.2</v>
      </c>
      <c r="Q17" s="78">
        <v>1987</v>
      </c>
      <c r="R17" s="22">
        <v>910</v>
      </c>
      <c r="S17" s="9">
        <v>34.5</v>
      </c>
      <c r="T17" s="9">
        <v>5.0999999999999996</v>
      </c>
      <c r="U17" s="9" t="s">
        <v>267</v>
      </c>
      <c r="V17" s="9">
        <v>35.099999999999994</v>
      </c>
      <c r="W17" s="9">
        <v>25.3</v>
      </c>
    </row>
    <row r="18" spans="1:23" ht="15" customHeight="1">
      <c r="A18" s="78">
        <v>1988</v>
      </c>
      <c r="B18" s="22">
        <v>33648</v>
      </c>
      <c r="C18" s="9">
        <v>70</v>
      </c>
      <c r="D18" s="9">
        <v>4</v>
      </c>
      <c r="E18" s="9">
        <v>2.4</v>
      </c>
      <c r="F18" s="9">
        <v>16</v>
      </c>
      <c r="G18" s="9">
        <v>7.6</v>
      </c>
      <c r="I18" s="78">
        <v>1988</v>
      </c>
      <c r="J18" s="22">
        <v>4980</v>
      </c>
      <c r="K18" s="9">
        <v>61.6</v>
      </c>
      <c r="L18" s="9">
        <v>4.2</v>
      </c>
      <c r="M18" s="9">
        <v>1.4</v>
      </c>
      <c r="N18" s="9">
        <v>27.8</v>
      </c>
      <c r="O18" s="9">
        <v>5</v>
      </c>
      <c r="Q18" s="78">
        <v>1988</v>
      </c>
      <c r="R18" s="22">
        <v>1042</v>
      </c>
      <c r="S18" s="9">
        <v>28</v>
      </c>
      <c r="T18" s="9">
        <v>2.6</v>
      </c>
      <c r="U18" s="9">
        <v>0.3</v>
      </c>
      <c r="V18" s="9">
        <v>33.900000000000006</v>
      </c>
      <c r="W18" s="9">
        <v>35.200000000000003</v>
      </c>
    </row>
    <row r="19" spans="1:23" ht="15" customHeight="1">
      <c r="A19" s="78">
        <v>1989</v>
      </c>
      <c r="B19" s="22">
        <v>38144</v>
      </c>
      <c r="C19" s="9">
        <v>68.2</v>
      </c>
      <c r="D19" s="9">
        <v>5.6</v>
      </c>
      <c r="E19" s="9">
        <v>2.6</v>
      </c>
      <c r="F19" s="9">
        <v>16</v>
      </c>
      <c r="G19" s="9">
        <v>7.5</v>
      </c>
      <c r="I19" s="78">
        <v>1989</v>
      </c>
      <c r="J19" s="22">
        <v>5594</v>
      </c>
      <c r="K19" s="9">
        <v>58.4</v>
      </c>
      <c r="L19" s="9">
        <v>5.4</v>
      </c>
      <c r="M19" s="9">
        <v>1.1000000000000001</v>
      </c>
      <c r="N19" s="9">
        <v>29.6</v>
      </c>
      <c r="O19" s="9">
        <v>5.6</v>
      </c>
      <c r="Q19" s="78">
        <v>1989</v>
      </c>
      <c r="R19" s="22">
        <v>1033</v>
      </c>
      <c r="S19" s="9">
        <v>27.8</v>
      </c>
      <c r="T19" s="9">
        <v>3.6</v>
      </c>
      <c r="U19" s="9">
        <v>0.1</v>
      </c>
      <c r="V19" s="9">
        <v>41.3</v>
      </c>
      <c r="W19" s="9">
        <v>27.3</v>
      </c>
    </row>
    <row r="20" spans="1:23" ht="15" customHeight="1">
      <c r="A20" s="78">
        <v>1990</v>
      </c>
      <c r="B20" s="22">
        <v>41570</v>
      </c>
      <c r="C20" s="9">
        <v>65.3</v>
      </c>
      <c r="D20" s="9">
        <v>7.9</v>
      </c>
      <c r="E20" s="9">
        <v>2.9</v>
      </c>
      <c r="F20" s="9">
        <v>15.799999999999999</v>
      </c>
      <c r="G20" s="9">
        <v>8.1</v>
      </c>
      <c r="I20" s="78">
        <v>1990</v>
      </c>
      <c r="J20" s="22">
        <v>6522</v>
      </c>
      <c r="K20" s="9">
        <v>53.7</v>
      </c>
      <c r="L20" s="9">
        <v>7.8</v>
      </c>
      <c r="M20" s="9">
        <v>1.7</v>
      </c>
      <c r="N20" s="9">
        <v>30.8</v>
      </c>
      <c r="O20" s="9">
        <v>6</v>
      </c>
      <c r="Q20" s="78">
        <v>1990</v>
      </c>
      <c r="R20" s="22">
        <v>1105</v>
      </c>
      <c r="S20" s="9">
        <v>23.8</v>
      </c>
      <c r="T20" s="9">
        <v>4.3</v>
      </c>
      <c r="U20" s="9">
        <v>0.3</v>
      </c>
      <c r="V20" s="9">
        <v>45</v>
      </c>
      <c r="W20" s="9">
        <v>26.6</v>
      </c>
    </row>
    <row r="21" spans="1:23" ht="15" customHeight="1">
      <c r="A21" s="78">
        <v>1991</v>
      </c>
      <c r="B21" s="22">
        <v>46174</v>
      </c>
      <c r="C21" s="9">
        <v>64.400000000000006</v>
      </c>
      <c r="D21" s="9">
        <v>10.6</v>
      </c>
      <c r="E21" s="9">
        <v>3.5</v>
      </c>
      <c r="F21" s="9">
        <v>13.7</v>
      </c>
      <c r="G21" s="9">
        <v>7.8</v>
      </c>
      <c r="I21" s="78">
        <v>1991</v>
      </c>
      <c r="J21" s="22">
        <v>6954</v>
      </c>
      <c r="K21" s="9">
        <v>52.2</v>
      </c>
      <c r="L21" s="9">
        <v>9.1999999999999993</v>
      </c>
      <c r="M21" s="9">
        <v>1.7</v>
      </c>
      <c r="N21" s="9">
        <v>30.6</v>
      </c>
      <c r="O21" s="9">
        <v>6.3</v>
      </c>
      <c r="Q21" s="78">
        <v>1991</v>
      </c>
      <c r="R21" s="22">
        <v>1078</v>
      </c>
      <c r="S21" s="9">
        <v>20.6</v>
      </c>
      <c r="T21" s="9">
        <v>5.7</v>
      </c>
      <c r="U21" s="9">
        <v>0.3</v>
      </c>
      <c r="V21" s="9">
        <v>48.300000000000004</v>
      </c>
      <c r="W21" s="9">
        <v>25.1</v>
      </c>
    </row>
    <row r="22" spans="1:23" ht="15" customHeight="1">
      <c r="A22" s="78">
        <v>1992</v>
      </c>
      <c r="B22" s="22">
        <v>50851</v>
      </c>
      <c r="C22" s="9">
        <v>62.5</v>
      </c>
      <c r="D22" s="9">
        <v>12.1</v>
      </c>
      <c r="E22" s="9">
        <v>3.6</v>
      </c>
      <c r="F22" s="9">
        <v>13.4</v>
      </c>
      <c r="G22" s="9">
        <v>8.4</v>
      </c>
      <c r="I22" s="78">
        <v>1992</v>
      </c>
      <c r="J22" s="22">
        <v>7383</v>
      </c>
      <c r="K22" s="9">
        <v>50.8</v>
      </c>
      <c r="L22" s="9">
        <v>10.8</v>
      </c>
      <c r="M22" s="9">
        <v>1.7</v>
      </c>
      <c r="N22" s="9">
        <v>29.400000000000002</v>
      </c>
      <c r="O22" s="9">
        <v>7.3</v>
      </c>
      <c r="Q22" s="78">
        <v>1992</v>
      </c>
      <c r="R22" s="22">
        <v>1105</v>
      </c>
      <c r="S22" s="9">
        <v>22.8</v>
      </c>
      <c r="T22" s="9">
        <v>5</v>
      </c>
      <c r="U22" s="9">
        <v>0.1</v>
      </c>
      <c r="V22" s="9">
        <v>46.800000000000004</v>
      </c>
      <c r="W22" s="9">
        <v>25.3</v>
      </c>
    </row>
    <row r="23" spans="1:23" ht="15" customHeight="1">
      <c r="A23" s="78">
        <v>1993</v>
      </c>
      <c r="B23" s="22">
        <v>53741</v>
      </c>
      <c r="C23" s="9">
        <v>60.5</v>
      </c>
      <c r="D23" s="9">
        <v>12.9</v>
      </c>
      <c r="E23" s="9">
        <v>3.7</v>
      </c>
      <c r="F23" s="9">
        <v>13.8</v>
      </c>
      <c r="G23" s="9">
        <v>9.1</v>
      </c>
      <c r="I23" s="78">
        <v>1993</v>
      </c>
      <c r="J23" s="22">
        <v>7743</v>
      </c>
      <c r="K23" s="9">
        <v>50.1</v>
      </c>
      <c r="L23" s="9">
        <v>10.3</v>
      </c>
      <c r="M23" s="9">
        <v>1.9</v>
      </c>
      <c r="N23" s="9">
        <v>29.7</v>
      </c>
      <c r="O23" s="9">
        <v>8</v>
      </c>
      <c r="Q23" s="78">
        <v>1993</v>
      </c>
      <c r="R23" s="22">
        <v>1080</v>
      </c>
      <c r="S23" s="9">
        <v>19.3</v>
      </c>
      <c r="T23" s="9">
        <v>5</v>
      </c>
      <c r="U23" s="9">
        <v>0.1</v>
      </c>
      <c r="V23" s="9">
        <v>48.300000000000004</v>
      </c>
      <c r="W23" s="9">
        <v>27.3</v>
      </c>
    </row>
    <row r="24" spans="1:23" ht="15" customHeight="1">
      <c r="A24" s="78">
        <v>1994</v>
      </c>
      <c r="B24" s="22">
        <v>58720</v>
      </c>
      <c r="C24" s="9">
        <v>58.2</v>
      </c>
      <c r="D24" s="9">
        <v>13.4</v>
      </c>
      <c r="E24" s="9">
        <v>4.5</v>
      </c>
      <c r="F24" s="9">
        <v>13.6</v>
      </c>
      <c r="G24" s="9">
        <v>10.199999999999999</v>
      </c>
      <c r="I24" s="78">
        <v>1994</v>
      </c>
      <c r="J24" s="22">
        <v>8030</v>
      </c>
      <c r="K24" s="9">
        <v>46.6</v>
      </c>
      <c r="L24" s="9">
        <v>10.9</v>
      </c>
      <c r="M24" s="9">
        <v>2.2999999999999998</v>
      </c>
      <c r="N24" s="9">
        <v>30.799999999999997</v>
      </c>
      <c r="O24" s="9">
        <v>9.4</v>
      </c>
      <c r="Q24" s="78">
        <v>1994</v>
      </c>
      <c r="R24" s="22">
        <v>1090</v>
      </c>
      <c r="S24" s="9">
        <v>18.899999999999999</v>
      </c>
      <c r="T24" s="9">
        <v>4.5999999999999996</v>
      </c>
      <c r="U24" s="9">
        <v>0.5</v>
      </c>
      <c r="V24" s="9">
        <v>46.3</v>
      </c>
      <c r="W24" s="9">
        <v>29.8</v>
      </c>
    </row>
    <row r="25" spans="1:23" ht="15" customHeight="1">
      <c r="A25" s="78">
        <v>1995</v>
      </c>
      <c r="B25" s="22">
        <v>59115</v>
      </c>
      <c r="C25" s="9">
        <v>57.3</v>
      </c>
      <c r="D25" s="9">
        <v>13.8</v>
      </c>
      <c r="E25" s="9">
        <v>5.3</v>
      </c>
      <c r="F25" s="9">
        <v>12.3</v>
      </c>
      <c r="G25" s="9">
        <v>11.2</v>
      </c>
      <c r="I25" s="78">
        <v>1995</v>
      </c>
      <c r="J25" s="22">
        <v>9369</v>
      </c>
      <c r="K25" s="9">
        <v>48.7</v>
      </c>
      <c r="L25" s="9">
        <v>11.7</v>
      </c>
      <c r="M25" s="9">
        <v>2.6</v>
      </c>
      <c r="N25" s="9">
        <v>27.2</v>
      </c>
      <c r="O25" s="9">
        <v>9.6999999999999993</v>
      </c>
      <c r="Q25" s="78">
        <v>1995</v>
      </c>
      <c r="R25" s="22">
        <v>1222</v>
      </c>
      <c r="S25" s="9">
        <v>20.5</v>
      </c>
      <c r="T25" s="9">
        <v>4</v>
      </c>
      <c r="U25" s="9">
        <v>0.9</v>
      </c>
      <c r="V25" s="9">
        <v>43.8</v>
      </c>
      <c r="W25" s="9">
        <v>30.8</v>
      </c>
    </row>
    <row r="26" spans="1:23" ht="15" customHeight="1">
      <c r="A26" s="78">
        <v>1996</v>
      </c>
      <c r="B26" s="22">
        <v>65525</v>
      </c>
      <c r="C26" s="9">
        <v>56.3</v>
      </c>
      <c r="D26" s="9">
        <v>14.2</v>
      </c>
      <c r="E26" s="9">
        <v>6.6</v>
      </c>
      <c r="F26" s="9">
        <v>11.6</v>
      </c>
      <c r="G26" s="9">
        <v>11.3</v>
      </c>
      <c r="I26" s="78">
        <v>1996</v>
      </c>
      <c r="J26" s="22">
        <v>9189</v>
      </c>
      <c r="K26" s="9">
        <v>49</v>
      </c>
      <c r="L26" s="9">
        <v>11.3</v>
      </c>
      <c r="M26" s="9">
        <v>3.5</v>
      </c>
      <c r="N26" s="9">
        <v>26</v>
      </c>
      <c r="O26" s="9">
        <v>10.199999999999999</v>
      </c>
      <c r="Q26" s="78">
        <v>1996</v>
      </c>
      <c r="R26" s="22">
        <v>1298</v>
      </c>
      <c r="S26" s="9">
        <v>22</v>
      </c>
      <c r="T26" s="9">
        <v>4.5</v>
      </c>
      <c r="U26" s="9">
        <v>0.5</v>
      </c>
      <c r="V26" s="9">
        <v>34.9</v>
      </c>
      <c r="W26" s="9">
        <v>38.1</v>
      </c>
    </row>
    <row r="27" spans="1:23" ht="15" customHeight="1">
      <c r="A27" s="78">
        <v>1997</v>
      </c>
      <c r="B27" s="22">
        <v>71710</v>
      </c>
      <c r="C27" s="9">
        <v>55.2</v>
      </c>
      <c r="D27" s="9">
        <v>14</v>
      </c>
      <c r="E27" s="9">
        <v>8.3000000000000007</v>
      </c>
      <c r="F27" s="9">
        <v>10.7</v>
      </c>
      <c r="G27" s="9">
        <v>11.8</v>
      </c>
      <c r="I27" s="78">
        <v>1997</v>
      </c>
      <c r="J27" s="22">
        <v>8493</v>
      </c>
      <c r="K27" s="9">
        <v>48.9</v>
      </c>
      <c r="L27" s="9">
        <v>10.7</v>
      </c>
      <c r="M27" s="9">
        <v>4.7</v>
      </c>
      <c r="N27" s="9">
        <v>23.1</v>
      </c>
      <c r="O27" s="9">
        <v>12.7</v>
      </c>
      <c r="Q27" s="78">
        <v>1997</v>
      </c>
      <c r="R27" s="22">
        <v>1315</v>
      </c>
      <c r="S27" s="9">
        <v>17.600000000000001</v>
      </c>
      <c r="T27" s="9">
        <v>4.5999999999999996</v>
      </c>
      <c r="U27" s="9">
        <v>1.1000000000000001</v>
      </c>
      <c r="V27" s="9">
        <v>33.800000000000004</v>
      </c>
      <c r="W27" s="9">
        <v>43</v>
      </c>
    </row>
    <row r="28" spans="1:23" ht="15" customHeight="1">
      <c r="A28" s="78">
        <v>1998</v>
      </c>
      <c r="B28" s="22">
        <v>77586</v>
      </c>
      <c r="C28" s="9">
        <v>53.1</v>
      </c>
      <c r="D28" s="9">
        <v>14.1</v>
      </c>
      <c r="E28" s="9">
        <v>10</v>
      </c>
      <c r="F28" s="9">
        <v>10.7</v>
      </c>
      <c r="G28" s="9">
        <v>12.2</v>
      </c>
      <c r="I28" s="78">
        <v>1998</v>
      </c>
      <c r="J28" s="22">
        <v>7942</v>
      </c>
      <c r="K28" s="9">
        <v>46.2</v>
      </c>
      <c r="L28" s="9">
        <v>10.6</v>
      </c>
      <c r="M28" s="9">
        <v>5.5</v>
      </c>
      <c r="N28" s="9">
        <v>23.7</v>
      </c>
      <c r="O28" s="9">
        <v>14.1</v>
      </c>
      <c r="Q28" s="78">
        <v>1998</v>
      </c>
      <c r="R28" s="22">
        <v>1390</v>
      </c>
      <c r="S28" s="9">
        <v>16.899999999999999</v>
      </c>
      <c r="T28" s="9">
        <v>4.5</v>
      </c>
      <c r="U28" s="9">
        <v>1.2</v>
      </c>
      <c r="V28" s="9">
        <v>30.7</v>
      </c>
      <c r="W28" s="9">
        <v>46.8</v>
      </c>
    </row>
    <row r="29" spans="1:23" ht="15" customHeight="1">
      <c r="A29" s="78">
        <v>1999</v>
      </c>
      <c r="B29" s="22">
        <v>81722</v>
      </c>
      <c r="C29" s="9">
        <v>51.4</v>
      </c>
      <c r="D29" s="9">
        <v>14.1</v>
      </c>
      <c r="E29" s="9">
        <v>10.9</v>
      </c>
      <c r="F29" s="9">
        <v>10.9</v>
      </c>
      <c r="G29" s="9">
        <v>12.6</v>
      </c>
      <c r="I29" s="78">
        <v>1999</v>
      </c>
      <c r="J29" s="22">
        <v>7748</v>
      </c>
      <c r="K29" s="9">
        <v>45.5</v>
      </c>
      <c r="L29" s="9">
        <v>10</v>
      </c>
      <c r="M29" s="9">
        <v>6.3</v>
      </c>
      <c r="N29" s="9">
        <v>24</v>
      </c>
      <c r="O29" s="9">
        <v>14.2</v>
      </c>
      <c r="Q29" s="78">
        <v>1999</v>
      </c>
      <c r="R29" s="22">
        <v>1571</v>
      </c>
      <c r="S29" s="9">
        <v>16</v>
      </c>
      <c r="T29" s="9">
        <v>4.8</v>
      </c>
      <c r="U29" s="9">
        <v>1.1000000000000001</v>
      </c>
      <c r="V29" s="9">
        <v>29.2</v>
      </c>
      <c r="W29" s="9">
        <v>48.8</v>
      </c>
    </row>
    <row r="30" spans="1:23" ht="15" customHeight="1">
      <c r="A30" s="78">
        <v>2000</v>
      </c>
      <c r="B30" s="22">
        <v>85147</v>
      </c>
      <c r="C30" s="9">
        <v>51</v>
      </c>
      <c r="D30" s="9">
        <v>14.4</v>
      </c>
      <c r="E30" s="9">
        <v>10.6</v>
      </c>
      <c r="F30" s="9">
        <v>11.299999999999999</v>
      </c>
      <c r="G30" s="9">
        <v>12.7</v>
      </c>
      <c r="I30" s="78">
        <v>2000</v>
      </c>
      <c r="J30" s="22">
        <v>7417</v>
      </c>
      <c r="K30" s="9">
        <v>45.1</v>
      </c>
      <c r="L30" s="9">
        <v>10.9</v>
      </c>
      <c r="M30" s="9">
        <v>6.4</v>
      </c>
      <c r="N30" s="9">
        <v>23.799999999999997</v>
      </c>
      <c r="O30" s="9">
        <v>13.8</v>
      </c>
      <c r="Q30" s="78">
        <v>2000</v>
      </c>
      <c r="R30" s="22">
        <v>1741</v>
      </c>
      <c r="S30" s="9">
        <v>19.3</v>
      </c>
      <c r="T30" s="9">
        <v>4.4000000000000004</v>
      </c>
      <c r="U30" s="9">
        <v>1.7</v>
      </c>
      <c r="V30" s="9">
        <v>29.599999999999998</v>
      </c>
      <c r="W30" s="9">
        <v>45</v>
      </c>
    </row>
    <row r="31" spans="1:23" ht="15" customHeight="1">
      <c r="A31" s="78">
        <v>2001</v>
      </c>
      <c r="B31" s="22">
        <v>88341</v>
      </c>
      <c r="C31" s="9">
        <v>51.7</v>
      </c>
      <c r="D31" s="9">
        <v>14.5</v>
      </c>
      <c r="E31" s="9">
        <v>9.6999999999999993</v>
      </c>
      <c r="F31" s="9">
        <v>11.700000000000001</v>
      </c>
      <c r="G31" s="9">
        <v>12.4</v>
      </c>
      <c r="I31" s="78">
        <v>2001</v>
      </c>
      <c r="J31" s="22">
        <v>7437</v>
      </c>
      <c r="K31" s="9">
        <v>45.5</v>
      </c>
      <c r="L31" s="9">
        <v>10.6</v>
      </c>
      <c r="M31" s="9">
        <v>5.4</v>
      </c>
      <c r="N31" s="9">
        <v>24.4</v>
      </c>
      <c r="O31" s="9">
        <v>14</v>
      </c>
      <c r="Q31" s="78">
        <v>2001</v>
      </c>
      <c r="R31" s="22">
        <v>1823</v>
      </c>
      <c r="S31" s="9">
        <v>21.5</v>
      </c>
      <c r="T31" s="9">
        <v>4.3</v>
      </c>
      <c r="U31" s="9">
        <v>1.3</v>
      </c>
      <c r="V31" s="9">
        <v>32.900000000000006</v>
      </c>
      <c r="W31" s="9">
        <v>39.9</v>
      </c>
    </row>
    <row r="32" spans="1:23" ht="15" customHeight="1">
      <c r="A32" s="78">
        <v>2002</v>
      </c>
      <c r="B32" s="22">
        <v>90825</v>
      </c>
      <c r="C32" s="9">
        <v>51.8</v>
      </c>
      <c r="D32" s="9">
        <v>15.3</v>
      </c>
      <c r="E32" s="9">
        <v>8.6</v>
      </c>
      <c r="F32" s="9">
        <v>11.9</v>
      </c>
      <c r="G32" s="9">
        <v>12.4</v>
      </c>
      <c r="I32" s="78">
        <v>2002</v>
      </c>
      <c r="J32" s="22">
        <v>6985</v>
      </c>
      <c r="K32" s="9">
        <v>46.5</v>
      </c>
      <c r="L32" s="9">
        <v>10.5</v>
      </c>
      <c r="M32" s="9">
        <v>5.2</v>
      </c>
      <c r="N32" s="9">
        <v>24.3</v>
      </c>
      <c r="O32" s="9">
        <v>13.5</v>
      </c>
      <c r="Q32" s="78">
        <v>2002</v>
      </c>
      <c r="R32" s="22">
        <v>1933</v>
      </c>
      <c r="S32" s="9">
        <v>19.7</v>
      </c>
      <c r="T32" s="9">
        <v>3.8</v>
      </c>
      <c r="U32" s="9">
        <v>1.1000000000000001</v>
      </c>
      <c r="V32" s="9">
        <v>37.4</v>
      </c>
      <c r="W32" s="9">
        <v>38.1</v>
      </c>
    </row>
    <row r="33" spans="1:23" ht="15" customHeight="1">
      <c r="A33" s="78">
        <v>2003</v>
      </c>
      <c r="B33" s="22">
        <v>93442</v>
      </c>
      <c r="C33" s="9">
        <v>52.4</v>
      </c>
      <c r="D33" s="9">
        <v>15.4</v>
      </c>
      <c r="E33" s="9">
        <v>8</v>
      </c>
      <c r="F33" s="9">
        <v>11.5</v>
      </c>
      <c r="G33" s="9">
        <v>12.7</v>
      </c>
      <c r="I33" s="78">
        <v>2003</v>
      </c>
      <c r="J33" s="22">
        <v>7019</v>
      </c>
      <c r="K33" s="9">
        <v>45.2</v>
      </c>
      <c r="L33" s="9">
        <v>11.1</v>
      </c>
      <c r="M33" s="9">
        <v>4.3</v>
      </c>
      <c r="N33" s="9">
        <v>25.1</v>
      </c>
      <c r="O33" s="9">
        <v>14.4</v>
      </c>
      <c r="Q33" s="78">
        <v>2003</v>
      </c>
      <c r="R33" s="22">
        <v>1996</v>
      </c>
      <c r="S33" s="9">
        <v>21.9</v>
      </c>
      <c r="T33" s="9">
        <v>4.3</v>
      </c>
      <c r="U33" s="9">
        <v>1.3</v>
      </c>
      <c r="V33" s="9">
        <v>38.700000000000003</v>
      </c>
      <c r="W33" s="9">
        <v>33.799999999999997</v>
      </c>
    </row>
    <row r="34" spans="1:23" ht="15" customHeight="1">
      <c r="A34" s="78">
        <v>2004</v>
      </c>
      <c r="B34" s="22">
        <v>95475</v>
      </c>
      <c r="C34" s="9">
        <v>52.3</v>
      </c>
      <c r="D34" s="9">
        <v>15.3</v>
      </c>
      <c r="E34" s="9">
        <v>8</v>
      </c>
      <c r="F34" s="9">
        <v>11.5</v>
      </c>
      <c r="G34" s="9">
        <v>13</v>
      </c>
      <c r="I34" s="78">
        <v>2004</v>
      </c>
      <c r="J34" s="22">
        <v>7026</v>
      </c>
      <c r="K34" s="9">
        <v>46.1</v>
      </c>
      <c r="L34" s="9">
        <v>10.199999999999999</v>
      </c>
      <c r="M34" s="9">
        <v>4.8</v>
      </c>
      <c r="N34" s="9">
        <v>24.5</v>
      </c>
      <c r="O34" s="9">
        <v>14.4</v>
      </c>
      <c r="Q34" s="78">
        <v>2004</v>
      </c>
      <c r="R34" s="22">
        <v>2246</v>
      </c>
      <c r="S34" s="9">
        <v>24</v>
      </c>
      <c r="T34" s="9">
        <v>4.9000000000000004</v>
      </c>
      <c r="U34" s="9">
        <v>1.4</v>
      </c>
      <c r="V34" s="9">
        <v>38.5</v>
      </c>
      <c r="W34" s="9">
        <v>31.2</v>
      </c>
    </row>
    <row r="35" spans="1:23" ht="15" customHeight="1">
      <c r="A35" s="78">
        <v>2005</v>
      </c>
      <c r="B35" s="22">
        <v>97774</v>
      </c>
      <c r="C35" s="9">
        <v>51</v>
      </c>
      <c r="D35" s="9">
        <v>15.5</v>
      </c>
      <c r="E35" s="9">
        <v>8.6999999999999993</v>
      </c>
      <c r="F35" s="9">
        <v>11.4</v>
      </c>
      <c r="G35" s="9">
        <v>13.4</v>
      </c>
      <c r="I35" s="78">
        <v>2005</v>
      </c>
      <c r="J35" s="22">
        <v>6866</v>
      </c>
      <c r="K35" s="9">
        <v>44.9</v>
      </c>
      <c r="L35" s="9">
        <v>10.3</v>
      </c>
      <c r="M35" s="9">
        <v>5.0999999999999996</v>
      </c>
      <c r="N35" s="9">
        <v>24.5</v>
      </c>
      <c r="O35" s="9">
        <v>15.1</v>
      </c>
      <c r="Q35" s="1" t="s">
        <v>68</v>
      </c>
      <c r="R35" s="22">
        <v>2405</v>
      </c>
      <c r="S35" s="9">
        <v>24.2</v>
      </c>
      <c r="T35" s="9">
        <v>4.7</v>
      </c>
      <c r="U35" s="9">
        <v>1.7</v>
      </c>
      <c r="V35" s="9">
        <v>36.800000000000004</v>
      </c>
      <c r="W35" s="9">
        <v>32.700000000000003</v>
      </c>
    </row>
    <row r="36" spans="1:23" ht="15" customHeight="1">
      <c r="A36" s="78">
        <v>2006</v>
      </c>
      <c r="B36" s="22">
        <v>101588</v>
      </c>
      <c r="C36" s="9">
        <v>49.1</v>
      </c>
      <c r="D36" s="9">
        <v>14.5</v>
      </c>
      <c r="E36" s="9">
        <v>11.7</v>
      </c>
      <c r="F36" s="9">
        <v>11.200000000000001</v>
      </c>
      <c r="G36" s="9">
        <v>13.5</v>
      </c>
      <c r="I36" s="78">
        <v>2006</v>
      </c>
      <c r="J36" s="22">
        <v>6673</v>
      </c>
      <c r="K36" s="9">
        <v>43</v>
      </c>
      <c r="L36" s="9">
        <v>10.4</v>
      </c>
      <c r="M36" s="9">
        <v>7.2</v>
      </c>
      <c r="N36" s="9">
        <v>24.1</v>
      </c>
      <c r="O36" s="9">
        <v>15.4</v>
      </c>
      <c r="Q36" s="1" t="s">
        <v>69</v>
      </c>
      <c r="R36" s="22">
        <v>2619</v>
      </c>
      <c r="S36" s="9">
        <v>24.2</v>
      </c>
      <c r="T36" s="3">
        <v>4.5</v>
      </c>
      <c r="U36" s="3">
        <v>2.6</v>
      </c>
      <c r="V36" s="3">
        <v>38.5</v>
      </c>
      <c r="W36" s="3">
        <v>30.2</v>
      </c>
    </row>
    <row r="37" spans="1:23" ht="15" customHeight="1">
      <c r="A37" s="78">
        <v>2007</v>
      </c>
      <c r="B37" s="22">
        <v>101938</v>
      </c>
      <c r="C37" s="9">
        <v>47.4</v>
      </c>
      <c r="D37" s="9">
        <v>13.8</v>
      </c>
      <c r="E37" s="9">
        <v>13.6</v>
      </c>
      <c r="F37" s="9">
        <v>11.1</v>
      </c>
      <c r="G37" s="9">
        <v>14</v>
      </c>
      <c r="I37" s="78">
        <v>2007</v>
      </c>
      <c r="J37" s="22">
        <v>6444</v>
      </c>
      <c r="K37" s="9">
        <v>41.3</v>
      </c>
      <c r="L37" s="9">
        <v>9.4</v>
      </c>
      <c r="M37" s="9">
        <v>8.9</v>
      </c>
      <c r="N37" s="9">
        <v>24</v>
      </c>
      <c r="O37" s="9">
        <v>16.3</v>
      </c>
      <c r="Q37" s="78">
        <v>2007</v>
      </c>
      <c r="R37" s="22">
        <v>2643</v>
      </c>
      <c r="S37" s="3">
        <v>24.6</v>
      </c>
      <c r="T37" s="3">
        <v>4.4000000000000004</v>
      </c>
      <c r="U37" s="3">
        <v>2.6</v>
      </c>
      <c r="V37" s="3">
        <v>37.5</v>
      </c>
      <c r="W37" s="3">
        <v>30.9</v>
      </c>
    </row>
    <row r="38" spans="1:23" ht="15" customHeight="1">
      <c r="A38" s="78">
        <v>2008</v>
      </c>
      <c r="B38" s="22">
        <v>103381</v>
      </c>
      <c r="C38" s="9">
        <v>46.1</v>
      </c>
      <c r="D38" s="9">
        <v>13.7</v>
      </c>
      <c r="E38" s="9">
        <v>14.5</v>
      </c>
      <c r="F38" s="9">
        <v>11.1</v>
      </c>
      <c r="G38" s="9">
        <v>14.6</v>
      </c>
      <c r="I38" s="78">
        <v>2008</v>
      </c>
      <c r="J38" s="22">
        <v>6522</v>
      </c>
      <c r="K38" s="9">
        <v>41.3</v>
      </c>
      <c r="L38" s="9">
        <v>9.8000000000000007</v>
      </c>
      <c r="M38" s="9">
        <v>8.6</v>
      </c>
      <c r="N38" s="9">
        <v>24.7</v>
      </c>
      <c r="O38" s="9">
        <v>15.7</v>
      </c>
      <c r="Q38" s="1" t="s">
        <v>70</v>
      </c>
      <c r="R38" s="22">
        <v>2631</v>
      </c>
      <c r="S38" s="9">
        <v>22.5</v>
      </c>
      <c r="T38" s="9">
        <v>3.8</v>
      </c>
      <c r="U38" s="9">
        <v>3</v>
      </c>
      <c r="V38" s="9">
        <v>38.5</v>
      </c>
      <c r="W38" s="9">
        <v>32.200000000000003</v>
      </c>
    </row>
    <row r="39" spans="1:23" ht="15" customHeight="1">
      <c r="A39" s="1" t="s">
        <v>71</v>
      </c>
      <c r="B39" s="6">
        <v>106621</v>
      </c>
      <c r="C39" s="9">
        <v>45</v>
      </c>
      <c r="D39" s="9">
        <v>13.7</v>
      </c>
      <c r="E39" s="9">
        <v>15.5</v>
      </c>
      <c r="F39" s="9">
        <v>10.799999999999999</v>
      </c>
      <c r="G39" s="9">
        <v>15.1</v>
      </c>
      <c r="I39" s="1" t="s">
        <v>71</v>
      </c>
      <c r="J39" s="22">
        <v>7003</v>
      </c>
      <c r="K39" s="9">
        <v>39.700000000000003</v>
      </c>
      <c r="L39" s="9">
        <v>9.8000000000000007</v>
      </c>
      <c r="M39" s="9">
        <v>9.8000000000000007</v>
      </c>
      <c r="N39" s="9">
        <v>23.7</v>
      </c>
      <c r="O39" s="9">
        <v>17</v>
      </c>
      <c r="Q39" s="1" t="s">
        <v>71</v>
      </c>
      <c r="R39" s="22">
        <v>2692</v>
      </c>
      <c r="S39" s="9">
        <v>21.9</v>
      </c>
      <c r="T39" s="9">
        <v>4.3</v>
      </c>
      <c r="U39" s="9">
        <v>3.6</v>
      </c>
      <c r="V39" s="9">
        <v>38.9</v>
      </c>
      <c r="W39" s="9">
        <v>31.2</v>
      </c>
    </row>
    <row r="40" spans="1:23" ht="15" customHeight="1">
      <c r="A40" s="1" t="s">
        <v>183</v>
      </c>
      <c r="B40" s="6">
        <v>106389</v>
      </c>
      <c r="C40" s="9">
        <v>44.4</v>
      </c>
      <c r="D40" s="9">
        <v>14</v>
      </c>
      <c r="E40" s="9">
        <v>15.6</v>
      </c>
      <c r="F40" s="9">
        <v>10.4</v>
      </c>
      <c r="G40" s="9">
        <v>15.5</v>
      </c>
      <c r="I40" s="1" t="s">
        <v>183</v>
      </c>
      <c r="J40" s="22">
        <v>7197</v>
      </c>
      <c r="K40" s="9">
        <v>42</v>
      </c>
      <c r="L40" s="9">
        <v>10.6</v>
      </c>
      <c r="M40" s="9">
        <v>9.9</v>
      </c>
      <c r="N40" s="9">
        <v>21.7</v>
      </c>
      <c r="O40" s="9">
        <v>15.8</v>
      </c>
      <c r="Q40" s="1" t="s">
        <v>183</v>
      </c>
      <c r="R40" s="22">
        <v>2855</v>
      </c>
      <c r="S40" s="9">
        <v>20.5</v>
      </c>
      <c r="T40" s="9">
        <v>4.5</v>
      </c>
      <c r="U40" s="9">
        <v>4</v>
      </c>
      <c r="V40" s="9">
        <v>36.5</v>
      </c>
      <c r="W40" s="9">
        <v>34.5</v>
      </c>
    </row>
    <row r="41" spans="1:23" ht="15" customHeight="1">
      <c r="A41" s="1" t="s">
        <v>225</v>
      </c>
      <c r="B41" s="6">
        <v>103744</v>
      </c>
      <c r="C41" s="9">
        <v>43.7</v>
      </c>
      <c r="D41" s="9">
        <v>14.4</v>
      </c>
      <c r="E41" s="9">
        <v>16</v>
      </c>
      <c r="F41" s="9">
        <v>9.6</v>
      </c>
      <c r="G41" s="9">
        <v>16.3</v>
      </c>
      <c r="I41" s="1" t="s">
        <v>225</v>
      </c>
      <c r="J41" s="22">
        <v>7438</v>
      </c>
      <c r="K41" s="3">
        <v>43.1</v>
      </c>
      <c r="L41" s="3">
        <v>11.6</v>
      </c>
      <c r="M41" s="3">
        <v>10.3</v>
      </c>
      <c r="N41" s="3">
        <v>18.3</v>
      </c>
      <c r="O41" s="3">
        <v>16.7</v>
      </c>
      <c r="Q41" s="1" t="s">
        <v>225</v>
      </c>
      <c r="R41" s="6">
        <v>2855</v>
      </c>
      <c r="S41" s="9">
        <v>20.8</v>
      </c>
      <c r="T41" s="3">
        <v>3.9</v>
      </c>
      <c r="U41" s="3">
        <v>3.9</v>
      </c>
      <c r="V41" s="3">
        <v>33.799999999999997</v>
      </c>
      <c r="W41" s="3">
        <v>37.6</v>
      </c>
    </row>
    <row r="43" spans="1:23" ht="15" customHeight="1">
      <c r="A43" s="2"/>
      <c r="B43" s="2"/>
      <c r="C43" s="2"/>
      <c r="D43" s="2"/>
      <c r="E43" s="2"/>
      <c r="F43" s="2"/>
      <c r="G43" s="2"/>
    </row>
    <row r="44" spans="1:23" ht="15" customHeight="1">
      <c r="A44" s="2"/>
      <c r="B44" s="2"/>
      <c r="C44" s="2"/>
      <c r="D44" s="2"/>
      <c r="E44" s="2"/>
      <c r="F44" s="2"/>
      <c r="G44" s="2"/>
    </row>
    <row r="45" spans="1:23" ht="15" customHeight="1">
      <c r="A45" s="2"/>
      <c r="B45" s="2"/>
      <c r="C45" s="2"/>
      <c r="D45" s="2"/>
      <c r="E45" s="2"/>
      <c r="F45" s="2"/>
      <c r="G45" s="2"/>
    </row>
    <row r="46" spans="1:23" ht="15" customHeight="1">
      <c r="A46" s="2"/>
      <c r="B46" s="2"/>
      <c r="C46" s="2"/>
      <c r="D46" s="2"/>
      <c r="E46" s="2"/>
      <c r="F46" s="2"/>
      <c r="G46" s="2"/>
    </row>
    <row r="47" spans="1:23" ht="15" customHeight="1">
      <c r="A47" s="2"/>
      <c r="B47" s="2"/>
      <c r="C47" s="2"/>
      <c r="D47" s="2"/>
      <c r="E47" s="2"/>
      <c r="F47" s="2"/>
      <c r="G47" s="2"/>
    </row>
    <row r="48" spans="1:23" ht="15" customHeight="1">
      <c r="A48" s="2"/>
      <c r="B48" s="2"/>
      <c r="C48" s="2"/>
      <c r="D48" s="2"/>
      <c r="E48" s="2"/>
      <c r="F48" s="2"/>
      <c r="G48" s="2"/>
    </row>
    <row r="49" spans="1:7" ht="15" customHeight="1">
      <c r="A49" s="2"/>
      <c r="B49" s="2"/>
      <c r="C49" s="2"/>
      <c r="D49" s="2"/>
      <c r="E49" s="2"/>
      <c r="F49" s="2"/>
      <c r="G49" s="2"/>
    </row>
    <row r="50" spans="1:7" ht="15" customHeight="1">
      <c r="A50" s="2"/>
      <c r="B50" s="2"/>
      <c r="C50" s="2"/>
      <c r="D50" s="2"/>
      <c r="E50" s="2"/>
      <c r="F50" s="2"/>
      <c r="G50" s="2"/>
    </row>
    <row r="51" spans="1:7" ht="15" customHeight="1">
      <c r="A51" s="2"/>
      <c r="B51" s="2"/>
      <c r="C51" s="2"/>
      <c r="D51" s="2"/>
      <c r="E51" s="2"/>
      <c r="F51" s="2"/>
      <c r="G51" s="2"/>
    </row>
    <row r="52" spans="1:7" ht="15" customHeight="1">
      <c r="A52" s="2"/>
      <c r="B52" s="2"/>
      <c r="C52" s="2"/>
      <c r="D52" s="2"/>
      <c r="E52" s="2"/>
      <c r="F52" s="2"/>
      <c r="G52" s="2"/>
    </row>
    <row r="53" spans="1:7" ht="15" customHeight="1">
      <c r="A53" s="2"/>
      <c r="B53" s="2"/>
      <c r="C53" s="2"/>
      <c r="D53" s="2"/>
      <c r="E53" s="2"/>
      <c r="F53" s="2"/>
      <c r="G53" s="2"/>
    </row>
    <row r="54" spans="1:7" ht="15" customHeight="1">
      <c r="A54" s="2"/>
      <c r="B54" s="2"/>
      <c r="C54" s="2"/>
      <c r="D54" s="2"/>
      <c r="E54" s="2"/>
      <c r="F54" s="2"/>
      <c r="G54" s="2"/>
    </row>
    <row r="55" spans="1:7" ht="15" customHeight="1">
      <c r="A55" s="2"/>
      <c r="B55" s="2"/>
      <c r="C55" s="2"/>
      <c r="D55" s="2"/>
      <c r="E55" s="2"/>
      <c r="F55" s="2"/>
      <c r="G55" s="2"/>
    </row>
    <row r="56" spans="1:7" ht="15" customHeight="1">
      <c r="A56" s="2"/>
      <c r="B56" s="2"/>
      <c r="C56" s="2"/>
      <c r="D56" s="2"/>
      <c r="E56" s="2"/>
      <c r="F56" s="2"/>
      <c r="G56" s="2"/>
    </row>
    <row r="57" spans="1:7" ht="15" customHeight="1">
      <c r="A57" s="2"/>
      <c r="B57" s="2"/>
      <c r="C57" s="2"/>
      <c r="D57" s="2"/>
      <c r="E57" s="2"/>
      <c r="F57" s="2"/>
      <c r="G57" s="2"/>
    </row>
    <row r="58" spans="1:7" ht="15" customHeight="1">
      <c r="A58" s="2"/>
      <c r="B58" s="2"/>
      <c r="C58" s="2"/>
      <c r="D58" s="2"/>
      <c r="E58" s="2"/>
      <c r="F58" s="2"/>
      <c r="G58" s="2"/>
    </row>
    <row r="59" spans="1:7" ht="15" customHeight="1">
      <c r="A59" s="2"/>
      <c r="B59" s="2"/>
      <c r="C59" s="2"/>
      <c r="D59" s="2"/>
      <c r="E59" s="2"/>
      <c r="F59" s="2"/>
      <c r="G59" s="2"/>
    </row>
    <row r="60" spans="1:7" ht="15" customHeight="1">
      <c r="A60" s="2"/>
      <c r="B60" s="2"/>
      <c r="C60" s="2"/>
      <c r="D60" s="2"/>
      <c r="E60" s="2"/>
      <c r="F60" s="2"/>
      <c r="G60" s="2"/>
    </row>
    <row r="61" spans="1:7" ht="15" customHeight="1">
      <c r="A61" s="2"/>
      <c r="B61" s="2"/>
      <c r="C61" s="2"/>
      <c r="D61" s="2"/>
      <c r="E61" s="2"/>
      <c r="F61" s="2"/>
      <c r="G61" s="2"/>
    </row>
    <row r="62" spans="1:7" ht="15" customHeight="1">
      <c r="A62" s="2"/>
      <c r="B62" s="2"/>
      <c r="C62" s="2"/>
      <c r="D62" s="2"/>
      <c r="E62" s="2"/>
      <c r="F62" s="2"/>
      <c r="G62" s="2"/>
    </row>
    <row r="63" spans="1:7" ht="15" customHeight="1">
      <c r="A63" s="2"/>
      <c r="B63" s="2"/>
      <c r="C63" s="2"/>
      <c r="D63" s="2"/>
      <c r="E63" s="2"/>
      <c r="F63" s="2"/>
      <c r="G63" s="2"/>
    </row>
    <row r="64" spans="1:7" ht="15" customHeight="1">
      <c r="A64" s="2"/>
      <c r="B64" s="2"/>
      <c r="C64" s="2"/>
      <c r="D64" s="2"/>
      <c r="E64" s="2"/>
      <c r="F64" s="2"/>
      <c r="G64" s="2"/>
    </row>
    <row r="65" spans="1:7" ht="15" customHeight="1">
      <c r="A65" s="2"/>
      <c r="B65" s="2"/>
      <c r="C65" s="2"/>
      <c r="D65" s="2"/>
      <c r="E65" s="2"/>
      <c r="F65" s="2"/>
      <c r="G65" s="2"/>
    </row>
    <row r="66" spans="1:7" ht="15" customHeight="1">
      <c r="A66" s="2"/>
      <c r="B66" s="2"/>
      <c r="C66" s="2"/>
      <c r="D66" s="2"/>
      <c r="E66" s="2"/>
      <c r="F66" s="2"/>
      <c r="G66" s="2"/>
    </row>
    <row r="67" spans="1:7" ht="15" customHeight="1">
      <c r="A67" s="2"/>
      <c r="B67" s="2"/>
      <c r="C67" s="2"/>
      <c r="D67" s="2"/>
      <c r="E67" s="2"/>
      <c r="F67" s="2"/>
      <c r="G67" s="2"/>
    </row>
    <row r="68" spans="1:7" ht="15" customHeight="1">
      <c r="A68" s="2"/>
      <c r="B68" s="2"/>
      <c r="C68" s="2"/>
      <c r="D68" s="2"/>
      <c r="E68" s="2"/>
      <c r="F68" s="2"/>
      <c r="G68" s="2"/>
    </row>
    <row r="69" spans="1:7" ht="15" customHeight="1">
      <c r="A69" s="2"/>
      <c r="B69" s="2"/>
      <c r="C69" s="2"/>
      <c r="D69" s="2"/>
      <c r="E69" s="2"/>
      <c r="F69" s="2"/>
      <c r="G69" s="2"/>
    </row>
    <row r="70" spans="1:7" ht="15" customHeight="1">
      <c r="A70" s="2"/>
      <c r="B70" s="2"/>
      <c r="C70" s="2"/>
      <c r="D70" s="2"/>
      <c r="E70" s="2"/>
      <c r="F70" s="2"/>
      <c r="G70" s="2"/>
    </row>
    <row r="71" spans="1:7" ht="15" customHeight="1">
      <c r="A71" s="2"/>
      <c r="B71" s="2"/>
      <c r="C71" s="2"/>
      <c r="D71" s="2"/>
      <c r="E71" s="2"/>
      <c r="F71" s="2"/>
      <c r="G71" s="2"/>
    </row>
    <row r="72" spans="1:7" ht="15" customHeight="1">
      <c r="A72" s="2"/>
      <c r="B72" s="2"/>
      <c r="C72" s="2"/>
      <c r="D72" s="2"/>
      <c r="E72" s="2"/>
      <c r="F72" s="2"/>
      <c r="G72" s="2"/>
    </row>
    <row r="73" spans="1:7" ht="15" customHeight="1">
      <c r="A73" s="2"/>
      <c r="B73" s="2"/>
      <c r="C73" s="2"/>
      <c r="D73" s="2"/>
      <c r="E73" s="2"/>
      <c r="F73" s="2"/>
      <c r="G73" s="2"/>
    </row>
    <row r="74" spans="1:7" ht="15" customHeight="1">
      <c r="A74" s="2"/>
      <c r="B74" s="2"/>
      <c r="C74" s="2"/>
      <c r="D74" s="2"/>
      <c r="E74" s="2"/>
      <c r="F74" s="2"/>
      <c r="G74" s="2"/>
    </row>
    <row r="75" spans="1:7" ht="15" customHeight="1">
      <c r="A75" s="2"/>
      <c r="B75" s="2"/>
      <c r="C75" s="2"/>
      <c r="D75" s="2"/>
      <c r="E75" s="2"/>
      <c r="F75" s="2"/>
      <c r="G75" s="2"/>
    </row>
    <row r="76" spans="1:7" ht="15" customHeight="1">
      <c r="A76" s="2"/>
      <c r="B76" s="2"/>
      <c r="C76" s="2"/>
      <c r="D76" s="2"/>
      <c r="E76" s="2"/>
      <c r="F76" s="2"/>
      <c r="G76" s="2"/>
    </row>
    <row r="77" spans="1:7" ht="15" customHeight="1">
      <c r="A77" s="2"/>
      <c r="B77" s="2"/>
      <c r="C77" s="2"/>
      <c r="D77" s="2"/>
      <c r="E77" s="2"/>
      <c r="F77" s="2"/>
      <c r="G77" s="2"/>
    </row>
    <row r="78" spans="1:7" ht="15" customHeight="1">
      <c r="A78" s="2"/>
      <c r="B78" s="2"/>
      <c r="C78" s="2"/>
      <c r="D78" s="2"/>
      <c r="E78" s="2"/>
      <c r="F78" s="2"/>
      <c r="G78" s="2"/>
    </row>
    <row r="79" spans="1:7" ht="15" customHeight="1">
      <c r="A79" s="2"/>
      <c r="B79" s="2"/>
      <c r="C79" s="2"/>
      <c r="D79" s="2"/>
      <c r="E79" s="2"/>
      <c r="F79" s="2"/>
      <c r="G79" s="2"/>
    </row>
    <row r="80" spans="1:7" ht="15" customHeight="1">
      <c r="B80" s="22"/>
    </row>
    <row r="81" spans="1:7" ht="15" customHeight="1">
      <c r="A81" s="2"/>
      <c r="B81" s="2"/>
      <c r="C81" s="2"/>
      <c r="D81" s="2"/>
      <c r="E81" s="2"/>
      <c r="F81" s="2"/>
      <c r="G81" s="2"/>
    </row>
    <row r="82" spans="1:7" ht="15" customHeight="1">
      <c r="A82" s="2"/>
      <c r="B82" s="2"/>
      <c r="C82" s="2"/>
      <c r="D82" s="2"/>
      <c r="E82" s="2"/>
      <c r="F82" s="2"/>
      <c r="G82" s="2"/>
    </row>
    <row r="83" spans="1:7" ht="15" customHeight="1">
      <c r="A83" s="2"/>
      <c r="B83" s="2"/>
      <c r="C83" s="2"/>
      <c r="D83" s="2"/>
      <c r="E83" s="2"/>
      <c r="F83" s="2"/>
      <c r="G83" s="2"/>
    </row>
    <row r="84" spans="1:7" ht="15" customHeight="1">
      <c r="A84" s="2"/>
      <c r="B84" s="2"/>
      <c r="C84" s="2"/>
      <c r="D84" s="2"/>
      <c r="E84" s="2"/>
      <c r="F84" s="2"/>
      <c r="G84" s="2"/>
    </row>
    <row r="85" spans="1:7" ht="15" customHeight="1">
      <c r="A85" s="2"/>
      <c r="B85" s="2"/>
      <c r="C85" s="2"/>
      <c r="D85" s="2"/>
      <c r="E85" s="2"/>
      <c r="F85" s="2"/>
      <c r="G85" s="2"/>
    </row>
    <row r="86" spans="1:7" ht="15" customHeight="1">
      <c r="A86" s="2"/>
      <c r="B86" s="2"/>
      <c r="C86" s="2"/>
      <c r="D86" s="2"/>
      <c r="E86" s="2"/>
      <c r="F86" s="2"/>
      <c r="G86" s="2"/>
    </row>
    <row r="87" spans="1:7" ht="15" customHeight="1">
      <c r="A87" s="2"/>
      <c r="B87" s="2"/>
      <c r="C87" s="2"/>
      <c r="D87" s="2"/>
      <c r="E87" s="2"/>
      <c r="F87" s="2"/>
      <c r="G87" s="2"/>
    </row>
    <row r="88" spans="1:7" ht="15" customHeight="1">
      <c r="A88" s="2"/>
      <c r="B88" s="2"/>
      <c r="C88" s="2"/>
      <c r="D88" s="2"/>
      <c r="E88" s="2"/>
      <c r="F88" s="2"/>
      <c r="G88" s="2"/>
    </row>
    <row r="89" spans="1:7" ht="15" customHeight="1">
      <c r="A89" s="2"/>
      <c r="B89" s="2"/>
      <c r="C89" s="2"/>
      <c r="D89" s="2"/>
      <c r="E89" s="2"/>
      <c r="F89" s="2"/>
      <c r="G89" s="2"/>
    </row>
    <row r="90" spans="1:7" ht="15" customHeight="1">
      <c r="A90" s="2"/>
      <c r="B90" s="2"/>
      <c r="C90" s="2"/>
      <c r="D90" s="2"/>
      <c r="E90" s="2"/>
      <c r="F90" s="2"/>
      <c r="G90" s="2"/>
    </row>
    <row r="91" spans="1:7" ht="15" customHeight="1">
      <c r="A91" s="2"/>
      <c r="B91" s="2"/>
      <c r="C91" s="2"/>
      <c r="D91" s="2"/>
      <c r="E91" s="2"/>
      <c r="F91" s="2"/>
      <c r="G91" s="2"/>
    </row>
    <row r="92" spans="1:7" ht="15" customHeight="1">
      <c r="A92" s="2"/>
      <c r="B92" s="2"/>
      <c r="C92" s="2"/>
      <c r="D92" s="2"/>
      <c r="E92" s="2"/>
      <c r="F92" s="2"/>
      <c r="G92" s="2"/>
    </row>
    <row r="93" spans="1:7" ht="15" customHeight="1">
      <c r="A93" s="2"/>
      <c r="B93" s="2"/>
      <c r="C93" s="2"/>
      <c r="D93" s="2"/>
      <c r="E93" s="2"/>
      <c r="F93" s="2"/>
      <c r="G93" s="2"/>
    </row>
    <row r="94" spans="1:7" ht="15" customHeight="1">
      <c r="A94" s="2"/>
      <c r="B94" s="2"/>
      <c r="C94" s="2"/>
      <c r="D94" s="2"/>
      <c r="E94" s="2"/>
      <c r="F94" s="2"/>
      <c r="G94" s="2"/>
    </row>
    <row r="95" spans="1:7" ht="15" customHeight="1">
      <c r="A95" s="2"/>
      <c r="B95" s="2"/>
      <c r="C95" s="2"/>
      <c r="D95" s="2"/>
      <c r="E95" s="2"/>
      <c r="F95" s="2"/>
      <c r="G95" s="2"/>
    </row>
    <row r="96" spans="1:7" ht="15" customHeight="1">
      <c r="A96" s="2"/>
      <c r="B96" s="2"/>
      <c r="C96" s="2"/>
      <c r="D96" s="2"/>
      <c r="E96" s="2"/>
      <c r="F96" s="2"/>
      <c r="G96" s="2"/>
    </row>
    <row r="97" spans="1:7" ht="15" customHeight="1">
      <c r="A97" s="2"/>
      <c r="B97" s="2"/>
      <c r="C97" s="2"/>
      <c r="D97" s="2"/>
      <c r="E97" s="2"/>
      <c r="F97" s="2"/>
      <c r="G97" s="2"/>
    </row>
    <row r="98" spans="1:7" ht="15" customHeight="1">
      <c r="A98" s="2"/>
      <c r="B98" s="2"/>
      <c r="C98" s="2"/>
      <c r="D98" s="2"/>
      <c r="E98" s="2"/>
      <c r="F98" s="2"/>
      <c r="G98" s="2"/>
    </row>
    <row r="99" spans="1:7" ht="15" customHeight="1">
      <c r="A99" s="2"/>
      <c r="B99" s="2"/>
      <c r="C99" s="2"/>
      <c r="D99" s="2"/>
      <c r="E99" s="2"/>
      <c r="F99" s="2"/>
      <c r="G99" s="2"/>
    </row>
    <row r="100" spans="1:7" ht="15" customHeight="1">
      <c r="A100" s="2"/>
      <c r="B100" s="2"/>
      <c r="C100" s="2"/>
      <c r="D100" s="2"/>
      <c r="E100" s="2"/>
      <c r="F100" s="2"/>
      <c r="G100" s="2"/>
    </row>
    <row r="101" spans="1:7" ht="15" customHeight="1">
      <c r="A101" s="2"/>
      <c r="B101" s="2"/>
      <c r="C101" s="2"/>
      <c r="D101" s="2"/>
      <c r="E101" s="2"/>
      <c r="F101" s="2"/>
      <c r="G101" s="2"/>
    </row>
    <row r="102" spans="1:7" ht="15" customHeight="1">
      <c r="A102" s="2"/>
      <c r="B102" s="2"/>
      <c r="C102" s="2"/>
      <c r="D102" s="2"/>
      <c r="E102" s="2"/>
      <c r="F102" s="2"/>
      <c r="G102" s="2"/>
    </row>
    <row r="103" spans="1:7" ht="15" customHeight="1">
      <c r="A103" s="2"/>
      <c r="B103" s="2"/>
      <c r="C103" s="2"/>
      <c r="D103" s="2"/>
      <c r="E103" s="2"/>
      <c r="F103" s="2"/>
      <c r="G103" s="2"/>
    </row>
    <row r="104" spans="1:7" ht="15" customHeight="1">
      <c r="A104" s="2"/>
      <c r="B104" s="2"/>
      <c r="C104" s="2"/>
      <c r="D104" s="2"/>
      <c r="E104" s="2"/>
      <c r="F104" s="2"/>
      <c r="G104" s="2"/>
    </row>
    <row r="105" spans="1:7" ht="15" customHeight="1">
      <c r="A105" s="2"/>
      <c r="B105" s="2"/>
      <c r="C105" s="2"/>
      <c r="D105" s="2"/>
      <c r="E105" s="2"/>
      <c r="F105" s="2"/>
      <c r="G105" s="2"/>
    </row>
    <row r="106" spans="1:7" ht="15" customHeight="1">
      <c r="A106" s="2"/>
      <c r="B106" s="2"/>
      <c r="C106" s="2"/>
      <c r="D106" s="2"/>
      <c r="E106" s="2"/>
      <c r="F106" s="2"/>
      <c r="G106" s="2"/>
    </row>
    <row r="107" spans="1:7" ht="15" customHeight="1">
      <c r="A107" s="2"/>
      <c r="B107" s="2"/>
      <c r="C107" s="2"/>
      <c r="D107" s="2"/>
      <c r="E107" s="2"/>
      <c r="F107" s="2"/>
      <c r="G107" s="2"/>
    </row>
    <row r="108" spans="1:7" ht="15" customHeight="1">
      <c r="A108" s="2"/>
      <c r="B108" s="2"/>
      <c r="C108" s="2"/>
      <c r="D108" s="2"/>
      <c r="E108" s="2"/>
      <c r="F108" s="2"/>
      <c r="G108" s="2"/>
    </row>
    <row r="109" spans="1:7" ht="15" customHeight="1">
      <c r="A109" s="2"/>
      <c r="B109" s="2"/>
      <c r="C109" s="2"/>
      <c r="D109" s="2"/>
      <c r="E109" s="2"/>
      <c r="F109" s="2"/>
      <c r="G109" s="2"/>
    </row>
    <row r="110" spans="1:7" ht="15" customHeight="1">
      <c r="A110" s="2"/>
      <c r="B110" s="2"/>
      <c r="C110" s="2"/>
      <c r="D110" s="2"/>
      <c r="E110" s="2"/>
      <c r="F110" s="2"/>
      <c r="G110" s="2"/>
    </row>
    <row r="111" spans="1:7" ht="15" customHeight="1">
      <c r="A111" s="2"/>
      <c r="B111" s="2"/>
      <c r="C111" s="2"/>
      <c r="D111" s="2"/>
      <c r="E111" s="2"/>
      <c r="F111" s="2"/>
      <c r="G111" s="2"/>
    </row>
    <row r="112" spans="1:7" ht="15" customHeight="1">
      <c r="A112" s="2"/>
      <c r="B112" s="2"/>
      <c r="C112" s="2"/>
      <c r="D112" s="2"/>
      <c r="E112" s="2"/>
      <c r="F112" s="2"/>
      <c r="G112" s="2"/>
    </row>
    <row r="113" spans="1:7" ht="15" customHeight="1">
      <c r="A113" s="2"/>
      <c r="B113" s="2"/>
      <c r="C113" s="2"/>
      <c r="D113" s="2"/>
      <c r="E113" s="2"/>
      <c r="F113" s="2"/>
      <c r="G113" s="2"/>
    </row>
    <row r="114" spans="1:7" ht="15" customHeight="1">
      <c r="A114" s="2"/>
      <c r="B114" s="2"/>
      <c r="C114" s="2"/>
      <c r="D114" s="2"/>
      <c r="E114" s="2"/>
      <c r="F114" s="2"/>
      <c r="G114" s="2"/>
    </row>
    <row r="115" spans="1:7" ht="15" customHeight="1">
      <c r="A115" s="2"/>
      <c r="B115" s="2"/>
      <c r="C115" s="2"/>
      <c r="D115" s="2"/>
      <c r="E115" s="2"/>
      <c r="F115" s="2"/>
      <c r="G115" s="2"/>
    </row>
    <row r="116" spans="1:7" ht="15" customHeight="1">
      <c r="A116" s="2"/>
      <c r="B116" s="2"/>
      <c r="C116" s="2"/>
      <c r="D116" s="2"/>
      <c r="E116" s="2"/>
      <c r="F116" s="2"/>
      <c r="G116" s="2"/>
    </row>
    <row r="117" spans="1:7" ht="15" customHeight="1">
      <c r="A117" s="2"/>
      <c r="B117" s="2"/>
      <c r="C117" s="2"/>
      <c r="D117" s="2"/>
      <c r="E117" s="2"/>
      <c r="F117" s="2"/>
      <c r="G117" s="2"/>
    </row>
    <row r="118" spans="1:7" ht="15" customHeight="1">
      <c r="A118" s="2"/>
      <c r="B118" s="2"/>
      <c r="C118" s="2"/>
      <c r="D118" s="2"/>
      <c r="E118" s="2"/>
      <c r="F118" s="2"/>
      <c r="G118" s="2"/>
    </row>
  </sheetData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showGridLines="0" zoomScaleNormal="100" workbookViewId="0"/>
  </sheetViews>
  <sheetFormatPr defaultRowHeight="15" customHeight="1"/>
  <cols>
    <col min="1" max="1" width="6.42578125" style="1" customWidth="1"/>
    <col min="2" max="2" width="10.42578125" style="25" customWidth="1"/>
    <col min="3" max="3" width="7.5703125" style="3" customWidth="1"/>
    <col min="4" max="4" width="8.42578125" style="3" bestFit="1" customWidth="1"/>
    <col min="5" max="5" width="8.28515625" style="3" customWidth="1"/>
    <col min="6" max="16384" width="9.140625" style="2"/>
  </cols>
  <sheetData>
    <row r="1" spans="1:5" ht="15" customHeight="1">
      <c r="A1" s="1" t="s">
        <v>228</v>
      </c>
    </row>
    <row r="2" spans="1:5" ht="15" customHeight="1">
      <c r="A2" s="1" t="s">
        <v>234</v>
      </c>
    </row>
    <row r="5" spans="1:5" ht="15" customHeight="1">
      <c r="A5" s="2"/>
      <c r="B5" s="25" t="s">
        <v>260</v>
      </c>
      <c r="C5" s="3" t="s">
        <v>231</v>
      </c>
      <c r="D5" s="25" t="s">
        <v>232</v>
      </c>
      <c r="E5" s="25" t="s">
        <v>10</v>
      </c>
    </row>
    <row r="6" spans="1:5" ht="15" customHeight="1">
      <c r="A6" s="1" t="s">
        <v>230</v>
      </c>
      <c r="B6" s="7">
        <v>121</v>
      </c>
      <c r="C6" s="7">
        <v>990</v>
      </c>
      <c r="D6" s="7">
        <v>0</v>
      </c>
      <c r="E6" s="6">
        <v>1114</v>
      </c>
    </row>
    <row r="7" spans="1:5" ht="15" customHeight="1">
      <c r="A7" s="1" t="s">
        <v>235</v>
      </c>
      <c r="B7" s="7">
        <v>78</v>
      </c>
      <c r="C7" s="7">
        <v>1933</v>
      </c>
      <c r="D7" s="7">
        <v>0</v>
      </c>
      <c r="E7" s="6">
        <v>2016</v>
      </c>
    </row>
    <row r="8" spans="1:5" ht="15" customHeight="1">
      <c r="A8" s="1" t="s">
        <v>236</v>
      </c>
      <c r="B8" s="7">
        <v>68</v>
      </c>
      <c r="C8" s="7">
        <v>3169</v>
      </c>
      <c r="D8" s="7">
        <v>0</v>
      </c>
      <c r="E8" s="6">
        <v>3245</v>
      </c>
    </row>
    <row r="9" spans="1:5" ht="15" customHeight="1">
      <c r="A9" s="1" t="s">
        <v>237</v>
      </c>
      <c r="B9" s="7">
        <v>63</v>
      </c>
      <c r="C9" s="7">
        <v>3728</v>
      </c>
      <c r="D9" s="7">
        <v>18</v>
      </c>
      <c r="E9" s="6">
        <f>SUM(B9:D9)</f>
        <v>3809</v>
      </c>
    </row>
    <row r="10" spans="1:5" ht="15" customHeight="1">
      <c r="A10" s="1" t="s">
        <v>238</v>
      </c>
      <c r="B10" s="7">
        <v>90</v>
      </c>
      <c r="C10" s="7">
        <v>3928</v>
      </c>
      <c r="D10" s="7">
        <v>38</v>
      </c>
      <c r="E10" s="6">
        <f t="shared" ref="E10:E37" si="0">SUM(B10:D10)</f>
        <v>4056</v>
      </c>
    </row>
    <row r="11" spans="1:5" ht="15" customHeight="1">
      <c r="A11" s="1" t="s">
        <v>239</v>
      </c>
      <c r="B11" s="7">
        <v>253</v>
      </c>
      <c r="C11" s="7">
        <v>4096</v>
      </c>
      <c r="D11" s="7">
        <v>134</v>
      </c>
      <c r="E11" s="6">
        <f t="shared" si="0"/>
        <v>4483</v>
      </c>
    </row>
    <row r="12" spans="1:5" ht="15" customHeight="1">
      <c r="A12" s="1" t="s">
        <v>240</v>
      </c>
      <c r="B12" s="7">
        <v>261</v>
      </c>
      <c r="C12" s="7">
        <v>4148</v>
      </c>
      <c r="D12" s="7">
        <v>218</v>
      </c>
      <c r="E12" s="6">
        <f t="shared" si="0"/>
        <v>4627</v>
      </c>
    </row>
    <row r="13" spans="1:5" ht="15" customHeight="1">
      <c r="A13" s="1" t="s">
        <v>241</v>
      </c>
      <c r="B13" s="7">
        <v>220</v>
      </c>
      <c r="C13" s="7">
        <v>4490</v>
      </c>
      <c r="D13" s="7">
        <v>325</v>
      </c>
      <c r="E13" s="6">
        <f t="shared" si="0"/>
        <v>5035</v>
      </c>
    </row>
    <row r="14" spans="1:5" ht="15" customHeight="1">
      <c r="A14" s="1" t="s">
        <v>242</v>
      </c>
      <c r="B14" s="7">
        <v>234</v>
      </c>
      <c r="C14" s="7">
        <v>4662</v>
      </c>
      <c r="D14" s="7">
        <v>318</v>
      </c>
      <c r="E14" s="6">
        <f t="shared" si="0"/>
        <v>5214</v>
      </c>
    </row>
    <row r="15" spans="1:5" ht="15" customHeight="1">
      <c r="A15" s="1" t="s">
        <v>243</v>
      </c>
      <c r="B15" s="7">
        <v>213</v>
      </c>
      <c r="C15" s="7">
        <v>5133</v>
      </c>
      <c r="D15" s="7">
        <v>461</v>
      </c>
      <c r="E15" s="6">
        <f t="shared" si="0"/>
        <v>5807</v>
      </c>
    </row>
    <row r="16" spans="1:5" ht="15" customHeight="1">
      <c r="A16" s="1" t="s">
        <v>244</v>
      </c>
      <c r="B16" s="7">
        <v>188</v>
      </c>
      <c r="C16" s="7">
        <v>5908</v>
      </c>
      <c r="D16" s="7">
        <v>614</v>
      </c>
      <c r="E16" s="6">
        <f t="shared" si="0"/>
        <v>6710</v>
      </c>
    </row>
    <row r="17" spans="1:5" ht="15" customHeight="1">
      <c r="A17" s="1" t="s">
        <v>245</v>
      </c>
      <c r="B17" s="7">
        <v>148</v>
      </c>
      <c r="C17" s="7">
        <v>6121</v>
      </c>
      <c r="D17" s="7">
        <v>833</v>
      </c>
      <c r="E17" s="6">
        <f t="shared" si="0"/>
        <v>7102</v>
      </c>
    </row>
    <row r="18" spans="1:5" ht="15" customHeight="1">
      <c r="A18" s="1" t="s">
        <v>246</v>
      </c>
      <c r="B18" s="7">
        <v>186</v>
      </c>
      <c r="C18" s="7">
        <v>6299</v>
      </c>
      <c r="D18" s="7">
        <v>1084</v>
      </c>
      <c r="E18" s="6">
        <f t="shared" si="0"/>
        <v>7569</v>
      </c>
    </row>
    <row r="19" spans="1:5" ht="15" customHeight="1">
      <c r="A19" s="1" t="s">
        <v>247</v>
      </c>
      <c r="B19" s="7">
        <v>211</v>
      </c>
      <c r="C19" s="7">
        <v>6723</v>
      </c>
      <c r="D19" s="7">
        <v>1020</v>
      </c>
      <c r="E19" s="6">
        <f t="shared" si="0"/>
        <v>7954</v>
      </c>
    </row>
    <row r="20" spans="1:5" ht="15" customHeight="1">
      <c r="A20" s="1" t="s">
        <v>248</v>
      </c>
      <c r="B20" s="7">
        <v>184</v>
      </c>
      <c r="C20" s="7">
        <v>6744</v>
      </c>
      <c r="D20" s="7">
        <v>1286</v>
      </c>
      <c r="E20" s="6">
        <f t="shared" si="0"/>
        <v>8214</v>
      </c>
    </row>
    <row r="21" spans="1:5" ht="15" customHeight="1">
      <c r="A21" s="1" t="s">
        <v>249</v>
      </c>
      <c r="B21" s="7">
        <v>396</v>
      </c>
      <c r="C21" s="7">
        <v>7294</v>
      </c>
      <c r="D21" s="7">
        <v>2075</v>
      </c>
      <c r="E21" s="6">
        <f t="shared" si="0"/>
        <v>9765</v>
      </c>
    </row>
    <row r="22" spans="1:5" ht="15" customHeight="1">
      <c r="A22" s="1" t="s">
        <v>250</v>
      </c>
      <c r="B22" s="7">
        <v>775</v>
      </c>
      <c r="C22" s="7">
        <v>6863</v>
      </c>
      <c r="D22" s="7">
        <v>2326</v>
      </c>
      <c r="E22" s="6">
        <f t="shared" si="0"/>
        <v>9964</v>
      </c>
    </row>
    <row r="23" spans="1:5" ht="15" customHeight="1">
      <c r="A23" s="1" t="s">
        <v>251</v>
      </c>
      <c r="B23" s="7">
        <v>322</v>
      </c>
      <c r="C23" s="7">
        <v>6217</v>
      </c>
      <c r="D23" s="7">
        <v>2276</v>
      </c>
      <c r="E23" s="6">
        <f t="shared" si="0"/>
        <v>8815</v>
      </c>
    </row>
    <row r="24" spans="1:5" ht="15" customHeight="1">
      <c r="A24" s="1" t="s">
        <v>252</v>
      </c>
      <c r="B24" s="7">
        <v>708</v>
      </c>
      <c r="C24" s="7">
        <v>5581</v>
      </c>
      <c r="D24" s="7">
        <v>2361</v>
      </c>
      <c r="E24" s="6">
        <f t="shared" si="0"/>
        <v>8650</v>
      </c>
    </row>
    <row r="25" spans="1:5" ht="15" customHeight="1">
      <c r="A25" s="1" t="s">
        <v>253</v>
      </c>
      <c r="B25" s="7">
        <v>909</v>
      </c>
      <c r="C25" s="7">
        <v>5409</v>
      </c>
      <c r="D25" s="7">
        <v>2339</v>
      </c>
      <c r="E25" s="6">
        <f t="shared" si="0"/>
        <v>8657</v>
      </c>
    </row>
    <row r="26" spans="1:5" ht="15" customHeight="1">
      <c r="A26" s="1" t="s">
        <v>254</v>
      </c>
      <c r="B26" s="7">
        <v>381</v>
      </c>
      <c r="C26" s="7">
        <v>5056</v>
      </c>
      <c r="D26" s="7">
        <v>2361</v>
      </c>
      <c r="E26" s="6">
        <f t="shared" si="0"/>
        <v>7798</v>
      </c>
    </row>
    <row r="27" spans="1:5" ht="15" customHeight="1">
      <c r="A27" s="1" t="s">
        <v>255</v>
      </c>
      <c r="B27" s="7">
        <v>359</v>
      </c>
      <c r="C27" s="7">
        <v>5043</v>
      </c>
      <c r="D27" s="7">
        <v>2394</v>
      </c>
      <c r="E27" s="6">
        <f t="shared" si="0"/>
        <v>7796</v>
      </c>
    </row>
    <row r="28" spans="1:5" ht="15" customHeight="1">
      <c r="A28" s="1" t="s">
        <v>256</v>
      </c>
      <c r="B28" s="7">
        <v>247</v>
      </c>
      <c r="C28" s="7">
        <v>4735</v>
      </c>
      <c r="D28" s="7">
        <v>2250</v>
      </c>
      <c r="E28" s="6">
        <f t="shared" si="0"/>
        <v>7232</v>
      </c>
    </row>
    <row r="29" spans="1:5" ht="15" customHeight="1">
      <c r="A29" s="1" t="s">
        <v>257</v>
      </c>
      <c r="B29" s="7">
        <v>408</v>
      </c>
      <c r="C29" s="7">
        <v>4803</v>
      </c>
      <c r="D29" s="7">
        <v>2216</v>
      </c>
      <c r="E29" s="6">
        <f t="shared" si="0"/>
        <v>7427</v>
      </c>
    </row>
    <row r="30" spans="1:5" ht="15" customHeight="1">
      <c r="A30" s="1" t="s">
        <v>258</v>
      </c>
      <c r="B30" s="7">
        <v>464</v>
      </c>
      <c r="C30" s="7">
        <v>4801</v>
      </c>
      <c r="D30" s="7">
        <v>2225</v>
      </c>
      <c r="E30" s="6">
        <f t="shared" si="0"/>
        <v>7490</v>
      </c>
    </row>
    <row r="31" spans="1:5" ht="15" customHeight="1">
      <c r="A31" s="1" t="s">
        <v>68</v>
      </c>
      <c r="B31" s="7">
        <v>413</v>
      </c>
      <c r="C31" s="7">
        <v>4803</v>
      </c>
      <c r="D31" s="7">
        <v>2063</v>
      </c>
      <c r="E31" s="6">
        <f t="shared" si="0"/>
        <v>7279</v>
      </c>
    </row>
    <row r="32" spans="1:5" ht="15" customHeight="1">
      <c r="A32" s="1" t="s">
        <v>69</v>
      </c>
      <c r="B32" s="7">
        <v>400</v>
      </c>
      <c r="C32" s="7">
        <v>4561</v>
      </c>
      <c r="D32" s="7">
        <v>2112</v>
      </c>
      <c r="E32" s="6">
        <f t="shared" si="0"/>
        <v>7073</v>
      </c>
    </row>
    <row r="33" spans="1:5" ht="15" customHeight="1">
      <c r="A33" s="1" t="s">
        <v>259</v>
      </c>
      <c r="B33" s="7">
        <v>422</v>
      </c>
      <c r="C33" s="7">
        <v>4359</v>
      </c>
      <c r="D33" s="7">
        <v>2085</v>
      </c>
      <c r="E33" s="6">
        <f t="shared" si="0"/>
        <v>6866</v>
      </c>
    </row>
    <row r="34" spans="1:5" ht="15" customHeight="1">
      <c r="A34" s="1" t="s">
        <v>70</v>
      </c>
      <c r="B34" s="7">
        <v>510</v>
      </c>
      <c r="C34" s="7">
        <v>4429</v>
      </c>
      <c r="D34" s="7">
        <v>2093</v>
      </c>
      <c r="E34" s="6">
        <f t="shared" si="0"/>
        <v>7032</v>
      </c>
    </row>
    <row r="35" spans="1:5" ht="15" customHeight="1">
      <c r="A35" s="1" t="s">
        <v>71</v>
      </c>
      <c r="B35" s="7">
        <v>551</v>
      </c>
      <c r="C35" s="7">
        <v>4835</v>
      </c>
      <c r="D35" s="7">
        <v>2168</v>
      </c>
      <c r="E35" s="6">
        <f t="shared" si="0"/>
        <v>7554</v>
      </c>
    </row>
    <row r="36" spans="1:5" ht="15" customHeight="1">
      <c r="A36" s="1" t="s">
        <v>183</v>
      </c>
      <c r="B36" s="7">
        <v>680</v>
      </c>
      <c r="C36" s="7">
        <v>5080</v>
      </c>
      <c r="D36" s="7">
        <v>2117</v>
      </c>
      <c r="E36" s="6">
        <f t="shared" si="0"/>
        <v>7877</v>
      </c>
    </row>
    <row r="37" spans="1:5" ht="15" customHeight="1">
      <c r="A37" s="1" t="s">
        <v>225</v>
      </c>
      <c r="B37" s="7">
        <v>770</v>
      </c>
      <c r="C37" s="7">
        <v>5307</v>
      </c>
      <c r="D37" s="7">
        <v>2131</v>
      </c>
      <c r="E37" s="6">
        <f t="shared" si="0"/>
        <v>8208</v>
      </c>
    </row>
    <row r="38" spans="1:5" ht="15" customHeight="1">
      <c r="A38" s="78"/>
      <c r="B38" s="22"/>
      <c r="C38" s="9"/>
      <c r="D38" s="9"/>
      <c r="E38" s="9"/>
    </row>
    <row r="39" spans="1:5" ht="15" customHeight="1">
      <c r="B39" s="6"/>
      <c r="C39" s="9"/>
      <c r="D39" s="9"/>
      <c r="E39" s="9"/>
    </row>
    <row r="40" spans="1:5" ht="15" customHeight="1">
      <c r="B40" s="6"/>
      <c r="C40" s="9"/>
      <c r="D40" s="9"/>
      <c r="E40" s="9"/>
    </row>
    <row r="42" spans="1:5" ht="15" customHeight="1">
      <c r="D42" s="1"/>
      <c r="E42" s="1"/>
    </row>
    <row r="45" spans="1:5" ht="15" customHeight="1">
      <c r="B45" s="22"/>
      <c r="C45" s="9"/>
      <c r="D45" s="9"/>
      <c r="E45" s="9"/>
    </row>
    <row r="46" spans="1:5" ht="15" customHeight="1">
      <c r="B46" s="22"/>
      <c r="C46" s="9"/>
      <c r="D46" s="9"/>
      <c r="E46" s="9"/>
    </row>
    <row r="47" spans="1:5" ht="15" customHeight="1">
      <c r="A47" s="78"/>
      <c r="B47" s="22"/>
      <c r="C47" s="9"/>
      <c r="D47" s="9"/>
      <c r="E47" s="9"/>
    </row>
    <row r="48" spans="1:5">
      <c r="A48" s="78"/>
      <c r="B48" s="22"/>
      <c r="C48" s="9"/>
      <c r="D48" s="9"/>
      <c r="E48" s="9"/>
    </row>
    <row r="49" spans="1:5">
      <c r="A49" s="78"/>
      <c r="B49" s="22"/>
      <c r="C49" s="9"/>
      <c r="D49" s="9"/>
      <c r="E49" s="9"/>
    </row>
    <row r="50" spans="1:5">
      <c r="A50" s="78"/>
      <c r="B50" s="22"/>
      <c r="C50" s="9"/>
      <c r="D50" s="9"/>
      <c r="E50" s="9"/>
    </row>
    <row r="51" spans="1:5">
      <c r="A51" s="78"/>
      <c r="B51" s="22"/>
      <c r="C51" s="9"/>
      <c r="D51" s="9"/>
      <c r="E51" s="9"/>
    </row>
    <row r="52" spans="1:5">
      <c r="A52" s="78"/>
      <c r="B52" s="22"/>
      <c r="C52" s="9"/>
      <c r="D52" s="9"/>
      <c r="E52" s="9"/>
    </row>
    <row r="53" spans="1:5">
      <c r="A53" s="78"/>
      <c r="B53" s="22"/>
      <c r="C53" s="9"/>
      <c r="D53" s="9"/>
      <c r="E53" s="9"/>
    </row>
    <row r="54" spans="1:5">
      <c r="A54" s="78"/>
      <c r="B54" s="22"/>
      <c r="C54" s="9"/>
      <c r="D54" s="9"/>
      <c r="E54" s="9"/>
    </row>
    <row r="55" spans="1:5">
      <c r="A55" s="78"/>
      <c r="B55" s="22"/>
      <c r="C55" s="9"/>
      <c r="D55" s="9"/>
      <c r="E55" s="9"/>
    </row>
    <row r="56" spans="1:5">
      <c r="A56" s="78"/>
      <c r="B56" s="22"/>
      <c r="C56" s="9"/>
      <c r="D56" s="9"/>
      <c r="E56" s="9"/>
    </row>
    <row r="57" spans="1:5">
      <c r="A57" s="78"/>
      <c r="B57" s="22"/>
      <c r="C57" s="9"/>
      <c r="D57" s="9"/>
      <c r="E57" s="9"/>
    </row>
    <row r="58" spans="1:5">
      <c r="A58" s="78"/>
      <c r="B58" s="22"/>
      <c r="C58" s="9"/>
      <c r="D58" s="9"/>
      <c r="E58" s="9"/>
    </row>
    <row r="59" spans="1:5">
      <c r="A59" s="78"/>
      <c r="B59" s="22"/>
      <c r="C59" s="9"/>
      <c r="D59" s="9"/>
      <c r="E59" s="9"/>
    </row>
    <row r="60" spans="1:5">
      <c r="A60" s="78"/>
      <c r="B60" s="22"/>
      <c r="C60" s="9"/>
      <c r="D60" s="9"/>
      <c r="E60" s="9"/>
    </row>
    <row r="61" spans="1:5">
      <c r="A61" s="78"/>
      <c r="B61" s="22"/>
      <c r="C61" s="9"/>
      <c r="D61" s="9"/>
      <c r="E61" s="9"/>
    </row>
    <row r="62" spans="1:5">
      <c r="A62" s="78"/>
      <c r="B62" s="22"/>
      <c r="C62" s="9"/>
      <c r="D62" s="9"/>
      <c r="E62" s="9"/>
    </row>
    <row r="63" spans="1:5">
      <c r="A63" s="78"/>
      <c r="B63" s="22"/>
      <c r="C63" s="9"/>
      <c r="D63" s="9"/>
      <c r="E63" s="9"/>
    </row>
    <row r="64" spans="1:5">
      <c r="A64" s="78"/>
      <c r="B64" s="22"/>
      <c r="C64" s="9"/>
      <c r="D64" s="9"/>
      <c r="E64" s="9"/>
    </row>
    <row r="65" spans="1:5">
      <c r="A65" s="78"/>
      <c r="B65" s="22"/>
      <c r="C65" s="9"/>
      <c r="D65" s="9"/>
      <c r="E65" s="9"/>
    </row>
    <row r="66" spans="1:5">
      <c r="A66" s="78"/>
      <c r="B66" s="22"/>
      <c r="C66" s="9"/>
      <c r="D66" s="9"/>
      <c r="E66" s="9"/>
    </row>
    <row r="67" spans="1:5">
      <c r="A67" s="78"/>
      <c r="B67" s="22"/>
      <c r="C67" s="9"/>
      <c r="D67" s="9"/>
      <c r="E67" s="9"/>
    </row>
    <row r="68" spans="1:5">
      <c r="A68" s="78"/>
      <c r="B68" s="22"/>
      <c r="C68" s="9"/>
      <c r="D68" s="9"/>
      <c r="E68" s="9"/>
    </row>
    <row r="69" spans="1:5">
      <c r="A69" s="78"/>
      <c r="B69" s="22"/>
      <c r="C69" s="9"/>
      <c r="D69" s="9"/>
      <c r="E69" s="9"/>
    </row>
    <row r="70" spans="1:5">
      <c r="A70" s="78"/>
      <c r="B70" s="22"/>
      <c r="C70" s="9"/>
      <c r="D70" s="9"/>
      <c r="E70" s="9"/>
    </row>
    <row r="71" spans="1:5">
      <c r="A71" s="78"/>
      <c r="B71" s="22"/>
      <c r="C71" s="9"/>
      <c r="D71" s="9"/>
      <c r="E71" s="9"/>
    </row>
    <row r="72" spans="1:5">
      <c r="A72" s="78"/>
      <c r="B72" s="22"/>
      <c r="C72" s="9"/>
      <c r="D72" s="9"/>
      <c r="E72" s="9"/>
    </row>
    <row r="73" spans="1:5">
      <c r="A73" s="78"/>
      <c r="B73" s="22"/>
      <c r="C73" s="9"/>
      <c r="D73" s="9"/>
      <c r="E73" s="9"/>
    </row>
    <row r="74" spans="1:5">
      <c r="A74" s="78"/>
      <c r="B74" s="22"/>
      <c r="C74" s="9"/>
      <c r="D74" s="9"/>
      <c r="E74" s="9"/>
    </row>
    <row r="75" spans="1:5">
      <c r="A75" s="78"/>
      <c r="B75" s="22"/>
      <c r="C75" s="9"/>
      <c r="D75" s="9"/>
      <c r="E75" s="9"/>
    </row>
    <row r="76" spans="1:5">
      <c r="B76" s="22"/>
      <c r="C76" s="9"/>
      <c r="D76" s="9"/>
      <c r="E76" s="9"/>
    </row>
    <row r="77" spans="1:5">
      <c r="B77" s="22"/>
      <c r="C77" s="9"/>
      <c r="D77" s="9"/>
      <c r="E77" s="9"/>
    </row>
    <row r="78" spans="1:5">
      <c r="B78" s="22"/>
    </row>
    <row r="79" spans="1:5">
      <c r="B79" s="22"/>
    </row>
    <row r="80" spans="1:5">
      <c r="A80" s="2"/>
      <c r="B80" s="2"/>
      <c r="C80" s="2"/>
      <c r="D80" s="2"/>
      <c r="E80" s="2"/>
    </row>
    <row r="81" spans="1:5">
      <c r="D81" s="1"/>
      <c r="E81" s="1"/>
    </row>
    <row r="84" spans="1:5">
      <c r="B84" s="22"/>
      <c r="C84" s="9"/>
      <c r="D84" s="9"/>
      <c r="E84" s="9"/>
    </row>
    <row r="85" spans="1:5">
      <c r="B85" s="22"/>
      <c r="C85" s="9"/>
      <c r="D85" s="9"/>
      <c r="E85" s="9"/>
    </row>
    <row r="86" spans="1:5">
      <c r="A86" s="78"/>
      <c r="B86" s="22"/>
      <c r="C86" s="9"/>
      <c r="D86" s="9"/>
      <c r="E86" s="9"/>
    </row>
    <row r="87" spans="1:5">
      <c r="A87" s="78"/>
      <c r="B87" s="22"/>
      <c r="C87" s="9"/>
      <c r="D87" s="9"/>
      <c r="E87" s="9"/>
    </row>
    <row r="88" spans="1:5">
      <c r="A88" s="78"/>
      <c r="B88" s="22"/>
      <c r="C88" s="9"/>
      <c r="D88" s="9"/>
      <c r="E88" s="9"/>
    </row>
    <row r="89" spans="1:5">
      <c r="A89" s="78"/>
      <c r="B89" s="22"/>
      <c r="C89" s="9"/>
      <c r="D89" s="9"/>
      <c r="E89" s="9"/>
    </row>
    <row r="90" spans="1:5">
      <c r="A90" s="78"/>
      <c r="B90" s="22"/>
      <c r="C90" s="9"/>
      <c r="D90" s="9"/>
      <c r="E90" s="9"/>
    </row>
    <row r="91" spans="1:5">
      <c r="A91" s="78"/>
      <c r="B91" s="22"/>
      <c r="C91" s="9"/>
      <c r="D91" s="9"/>
      <c r="E91" s="9"/>
    </row>
    <row r="92" spans="1:5">
      <c r="A92" s="78"/>
      <c r="B92" s="22"/>
      <c r="C92" s="9"/>
      <c r="D92" s="9"/>
      <c r="E92" s="9"/>
    </row>
    <row r="93" spans="1:5">
      <c r="A93" s="78"/>
      <c r="B93" s="22"/>
      <c r="C93" s="9"/>
      <c r="D93" s="9"/>
      <c r="E93" s="9"/>
    </row>
    <row r="94" spans="1:5">
      <c r="A94" s="78"/>
      <c r="B94" s="22"/>
      <c r="C94" s="9"/>
      <c r="D94" s="9"/>
      <c r="E94" s="9"/>
    </row>
    <row r="95" spans="1:5">
      <c r="A95" s="78"/>
      <c r="B95" s="22"/>
      <c r="C95" s="9"/>
      <c r="D95" s="9"/>
      <c r="E95" s="9"/>
    </row>
    <row r="96" spans="1:5">
      <c r="A96" s="78"/>
      <c r="B96" s="22"/>
      <c r="C96" s="9"/>
      <c r="D96" s="9"/>
      <c r="E96" s="9"/>
    </row>
    <row r="97" spans="1:5">
      <c r="A97" s="78"/>
      <c r="B97" s="22"/>
      <c r="C97" s="9"/>
      <c r="D97" s="9"/>
      <c r="E97" s="9"/>
    </row>
    <row r="98" spans="1:5">
      <c r="A98" s="78"/>
      <c r="B98" s="22"/>
      <c r="C98" s="9"/>
      <c r="D98" s="9"/>
      <c r="E98" s="9"/>
    </row>
    <row r="99" spans="1:5">
      <c r="A99" s="78"/>
      <c r="B99" s="22"/>
      <c r="C99" s="9"/>
      <c r="D99" s="9"/>
      <c r="E99" s="9"/>
    </row>
    <row r="100" spans="1:5">
      <c r="A100" s="78"/>
      <c r="B100" s="22"/>
      <c r="C100" s="9"/>
      <c r="D100" s="9"/>
      <c r="E100" s="9"/>
    </row>
    <row r="101" spans="1:5">
      <c r="A101" s="78"/>
      <c r="B101" s="22"/>
      <c r="C101" s="9"/>
      <c r="D101" s="9"/>
      <c r="E101" s="9"/>
    </row>
    <row r="102" spans="1:5">
      <c r="A102" s="78"/>
      <c r="B102" s="22"/>
      <c r="C102" s="9"/>
      <c r="D102" s="9"/>
      <c r="E102" s="9"/>
    </row>
    <row r="103" spans="1:5">
      <c r="A103" s="78"/>
      <c r="B103" s="22"/>
      <c r="C103" s="9"/>
      <c r="D103" s="9"/>
      <c r="E103" s="9"/>
    </row>
    <row r="104" spans="1:5">
      <c r="A104" s="78"/>
      <c r="B104" s="22"/>
      <c r="C104" s="9"/>
      <c r="D104" s="9"/>
      <c r="E104" s="9"/>
    </row>
    <row r="105" spans="1:5">
      <c r="A105" s="78"/>
      <c r="B105" s="22"/>
      <c r="C105" s="9"/>
      <c r="D105" s="9"/>
      <c r="E105" s="9"/>
    </row>
    <row r="106" spans="1:5">
      <c r="A106" s="78"/>
      <c r="B106" s="22"/>
      <c r="C106" s="9"/>
      <c r="D106" s="9"/>
      <c r="E106" s="9"/>
    </row>
    <row r="107" spans="1:5">
      <c r="A107" s="78"/>
      <c r="B107" s="22"/>
      <c r="C107" s="9"/>
      <c r="D107" s="9"/>
      <c r="E107" s="9"/>
    </row>
    <row r="108" spans="1:5">
      <c r="A108" s="78"/>
      <c r="B108" s="22"/>
      <c r="C108" s="9"/>
      <c r="D108" s="9"/>
      <c r="E108" s="9"/>
    </row>
    <row r="109" spans="1:5">
      <c r="A109" s="78"/>
      <c r="B109" s="22"/>
      <c r="C109" s="9"/>
      <c r="D109" s="9"/>
      <c r="E109" s="9"/>
    </row>
    <row r="110" spans="1:5">
      <c r="A110" s="78"/>
      <c r="B110" s="22"/>
      <c r="C110" s="9"/>
      <c r="D110" s="9"/>
      <c r="E110" s="9"/>
    </row>
    <row r="111" spans="1:5">
      <c r="B111" s="22"/>
      <c r="C111" s="9"/>
      <c r="D111" s="9"/>
      <c r="E111" s="9"/>
    </row>
    <row r="112" spans="1:5">
      <c r="B112" s="22"/>
      <c r="C112" s="9"/>
    </row>
    <row r="113" spans="1:5">
      <c r="A113" s="78"/>
      <c r="B113" s="22"/>
    </row>
    <row r="114" spans="1:5">
      <c r="B114" s="22"/>
      <c r="C114" s="9"/>
      <c r="D114" s="9"/>
      <c r="E114" s="9"/>
    </row>
    <row r="115" spans="1:5">
      <c r="B115" s="22"/>
      <c r="C115" s="9"/>
      <c r="D115" s="9"/>
      <c r="E115" s="9"/>
    </row>
    <row r="116" spans="1:5">
      <c r="B116" s="22"/>
      <c r="C116" s="9"/>
      <c r="D116" s="9"/>
      <c r="E116" s="9"/>
    </row>
    <row r="117" spans="1:5">
      <c r="B117" s="6"/>
      <c r="C117" s="9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zoomScaleNormal="100" workbookViewId="0"/>
  </sheetViews>
  <sheetFormatPr defaultRowHeight="15" customHeight="1"/>
  <cols>
    <col min="1" max="1" width="16.28515625" style="78" customWidth="1"/>
    <col min="2" max="4" width="9.42578125" style="3" customWidth="1"/>
    <col min="5" max="5" width="8.85546875" style="3" customWidth="1"/>
    <col min="6" max="6" width="6.42578125" style="3" bestFit="1" customWidth="1"/>
    <col min="7" max="7" width="7.140625" style="3" customWidth="1"/>
    <col min="8" max="16384" width="9.140625" style="2"/>
  </cols>
  <sheetData>
    <row r="1" spans="1:7" ht="15" customHeight="1">
      <c r="A1" s="1" t="s">
        <v>97</v>
      </c>
    </row>
    <row r="2" spans="1:7" ht="15" customHeight="1">
      <c r="A2" s="1" t="s">
        <v>226</v>
      </c>
    </row>
    <row r="3" spans="1:7" ht="15" customHeight="1">
      <c r="A3" s="1" t="s">
        <v>40</v>
      </c>
    </row>
    <row r="4" spans="1:7" ht="15" customHeight="1">
      <c r="A4" s="1"/>
    </row>
    <row r="5" spans="1:7" ht="15" customHeight="1">
      <c r="A5" s="1"/>
      <c r="B5" s="85" t="s">
        <v>54</v>
      </c>
      <c r="C5" s="85"/>
      <c r="D5" s="85"/>
      <c r="E5" s="85" t="s">
        <v>55</v>
      </c>
      <c r="F5" s="85"/>
      <c r="G5" s="85"/>
    </row>
    <row r="6" spans="1:7" ht="15" customHeight="1">
      <c r="A6" s="1"/>
      <c r="B6" s="3" t="s">
        <v>0</v>
      </c>
      <c r="C6" s="3" t="s">
        <v>1</v>
      </c>
      <c r="D6" s="3" t="s">
        <v>3</v>
      </c>
      <c r="E6" s="3" t="s">
        <v>0</v>
      </c>
      <c r="F6" s="3" t="s">
        <v>1</v>
      </c>
      <c r="G6" s="3" t="s">
        <v>3</v>
      </c>
    </row>
    <row r="7" spans="1:7" ht="15" customHeight="1">
      <c r="A7" s="1" t="s">
        <v>21</v>
      </c>
      <c r="B7" s="6">
        <v>1464</v>
      </c>
      <c r="C7" s="6">
        <v>894</v>
      </c>
      <c r="D7" s="6">
        <v>5109</v>
      </c>
      <c r="E7" s="56">
        <v>16.940000000000001</v>
      </c>
      <c r="F7" s="53">
        <v>10.8</v>
      </c>
      <c r="G7" s="53">
        <v>60.64</v>
      </c>
    </row>
    <row r="8" spans="1:7" ht="15" customHeight="1">
      <c r="A8" s="1" t="s">
        <v>22</v>
      </c>
      <c r="B8" s="6">
        <v>50166</v>
      </c>
      <c r="C8" s="6">
        <v>6421</v>
      </c>
      <c r="D8" s="6">
        <v>42349</v>
      </c>
      <c r="E8" s="56">
        <v>481.2</v>
      </c>
      <c r="F8" s="53">
        <v>61.56</v>
      </c>
      <c r="G8" s="53">
        <v>407.36</v>
      </c>
    </row>
    <row r="9" spans="1:7" ht="15" customHeight="1">
      <c r="A9" s="1" t="s">
        <v>23</v>
      </c>
      <c r="B9" s="6">
        <v>162388</v>
      </c>
      <c r="C9" s="6">
        <v>13585</v>
      </c>
      <c r="D9" s="6">
        <v>93502</v>
      </c>
      <c r="E9" s="56">
        <v>2133.59</v>
      </c>
      <c r="F9" s="53">
        <v>172.11</v>
      </c>
      <c r="G9" s="53">
        <v>1161.44</v>
      </c>
    </row>
    <row r="10" spans="1:7" ht="15" customHeight="1">
      <c r="A10" s="1" t="s">
        <v>24</v>
      </c>
      <c r="B10" s="6">
        <v>89725</v>
      </c>
      <c r="C10" s="6">
        <v>6320</v>
      </c>
      <c r="D10" s="6">
        <v>31225</v>
      </c>
      <c r="E10" s="56">
        <v>4546.12</v>
      </c>
      <c r="F10" s="53">
        <v>295.89999999999998</v>
      </c>
      <c r="G10" s="53">
        <v>1448.11</v>
      </c>
    </row>
    <row r="11" spans="1:7" ht="15" customHeight="1">
      <c r="A11" s="1" t="s">
        <v>25</v>
      </c>
      <c r="B11" s="6">
        <v>84171</v>
      </c>
      <c r="C11" s="6">
        <v>3980</v>
      </c>
      <c r="D11" s="6">
        <v>8132</v>
      </c>
      <c r="E11" s="56">
        <v>5331.29</v>
      </c>
      <c r="F11" s="53">
        <v>224.53</v>
      </c>
      <c r="G11" s="53">
        <v>439.61</v>
      </c>
    </row>
    <row r="12" spans="1:7" ht="15" customHeight="1">
      <c r="A12" s="1" t="s">
        <v>57</v>
      </c>
      <c r="B12" s="6">
        <v>216867</v>
      </c>
      <c r="C12" s="6">
        <v>16531</v>
      </c>
      <c r="D12" s="6">
        <v>107263</v>
      </c>
      <c r="E12" s="56">
        <v>1509.22</v>
      </c>
      <c r="F12" s="53">
        <v>111.9</v>
      </c>
      <c r="G12" s="53">
        <v>708.46</v>
      </c>
    </row>
    <row r="13" spans="1:7" ht="15" customHeight="1">
      <c r="A13" s="1" t="s">
        <v>58</v>
      </c>
      <c r="B13" s="6">
        <v>171047</v>
      </c>
      <c r="C13" s="6">
        <v>14669</v>
      </c>
      <c r="D13" s="6">
        <v>73054</v>
      </c>
      <c r="E13" s="56">
        <v>988.57</v>
      </c>
      <c r="F13" s="53">
        <v>88.31</v>
      </c>
      <c r="G13" s="53">
        <v>447.92</v>
      </c>
    </row>
    <row r="14" spans="1:7" ht="15" customHeight="1">
      <c r="A14" s="1" t="s">
        <v>11</v>
      </c>
      <c r="B14" s="6">
        <v>213942</v>
      </c>
      <c r="C14" s="6">
        <v>20494</v>
      </c>
      <c r="D14" s="6">
        <v>129867</v>
      </c>
      <c r="E14" s="56">
        <v>805.48</v>
      </c>
      <c r="F14" s="53">
        <v>78.64</v>
      </c>
      <c r="G14" s="53">
        <v>505.47</v>
      </c>
    </row>
    <row r="15" spans="1:7" ht="15" customHeight="1">
      <c r="A15" s="1" t="s">
        <v>210</v>
      </c>
      <c r="B15" s="6">
        <v>148509</v>
      </c>
      <c r="C15" s="6">
        <v>8238</v>
      </c>
      <c r="D15" s="6">
        <v>36661</v>
      </c>
      <c r="E15" s="56">
        <v>4352.91</v>
      </c>
      <c r="F15" s="53">
        <v>220.89</v>
      </c>
      <c r="G15" s="53">
        <v>992.79</v>
      </c>
    </row>
    <row r="16" spans="1:7" ht="15" customHeight="1">
      <c r="A16" s="1" t="s">
        <v>59</v>
      </c>
      <c r="B16" s="6">
        <v>5883</v>
      </c>
      <c r="C16" s="6">
        <v>376</v>
      </c>
      <c r="D16" s="6">
        <v>2012</v>
      </c>
      <c r="E16" s="56">
        <v>1986.22</v>
      </c>
      <c r="F16" s="53">
        <v>115.23</v>
      </c>
      <c r="G16" s="53">
        <v>590.71</v>
      </c>
    </row>
    <row r="17" spans="1:7" ht="15" customHeight="1">
      <c r="A17" s="1" t="s">
        <v>29</v>
      </c>
      <c r="B17" s="6">
        <v>19580</v>
      </c>
      <c r="C17" s="6">
        <v>2092</v>
      </c>
      <c r="D17" s="6">
        <v>11777</v>
      </c>
      <c r="E17" s="56">
        <v>1390.6</v>
      </c>
      <c r="F17" s="53">
        <v>135.74</v>
      </c>
      <c r="G17" s="53">
        <v>726.55</v>
      </c>
    </row>
    <row r="18" spans="1:7" ht="15" customHeight="1">
      <c r="A18" s="1" t="s">
        <v>12</v>
      </c>
      <c r="B18" s="6">
        <v>62818</v>
      </c>
      <c r="C18" s="6">
        <v>4203</v>
      </c>
      <c r="D18" s="6">
        <v>23235</v>
      </c>
      <c r="E18" s="56">
        <v>2069.71</v>
      </c>
      <c r="F18" s="53">
        <v>115.27</v>
      </c>
      <c r="G18" s="53">
        <v>623.98</v>
      </c>
    </row>
    <row r="19" spans="1:7" ht="15" customHeight="1">
      <c r="A19" s="1" t="s">
        <v>60</v>
      </c>
      <c r="B19" s="6">
        <v>325096</v>
      </c>
      <c r="C19" s="6">
        <v>26997</v>
      </c>
      <c r="D19" s="6">
        <v>157082</v>
      </c>
      <c r="E19" s="56">
        <v>1147.5899999999999</v>
      </c>
      <c r="F19" s="53">
        <v>97.11</v>
      </c>
      <c r="G19" s="53">
        <v>571.44000000000005</v>
      </c>
    </row>
    <row r="20" spans="1:7" ht="15" customHeight="1">
      <c r="A20" s="1" t="s">
        <v>36</v>
      </c>
      <c r="B20" s="6">
        <v>174262</v>
      </c>
      <c r="C20" s="6">
        <v>10758</v>
      </c>
      <c r="D20" s="6">
        <v>42289</v>
      </c>
      <c r="E20" s="56">
        <v>547.87</v>
      </c>
      <c r="F20" s="53">
        <v>33.94</v>
      </c>
      <c r="G20" s="53">
        <v>133.80000000000001</v>
      </c>
    </row>
    <row r="21" spans="1:7" ht="15" customHeight="1">
      <c r="A21" s="1" t="s">
        <v>37</v>
      </c>
      <c r="B21" s="6">
        <v>113108</v>
      </c>
      <c r="C21" s="6">
        <v>8214</v>
      </c>
      <c r="D21" s="6">
        <v>29528</v>
      </c>
      <c r="E21" s="56">
        <v>356.26</v>
      </c>
      <c r="F21" s="53">
        <v>25.95</v>
      </c>
      <c r="G21" s="53">
        <v>93.29</v>
      </c>
    </row>
    <row r="22" spans="1:7" ht="15" customHeight="1">
      <c r="A22" s="1" t="s">
        <v>61</v>
      </c>
      <c r="B22" s="6">
        <v>34992</v>
      </c>
      <c r="C22" s="6">
        <v>4958</v>
      </c>
      <c r="D22" s="6">
        <v>45980</v>
      </c>
      <c r="E22" s="56">
        <v>110.94</v>
      </c>
      <c r="F22" s="53">
        <v>15.76</v>
      </c>
      <c r="G22" s="53">
        <v>146.25</v>
      </c>
    </row>
    <row r="23" spans="1:7" ht="15" customHeight="1">
      <c r="A23" s="1" t="s">
        <v>39</v>
      </c>
      <c r="B23" s="6">
        <v>9211</v>
      </c>
      <c r="C23" s="6">
        <v>1587</v>
      </c>
      <c r="D23" s="6">
        <v>18006</v>
      </c>
      <c r="E23" s="56">
        <v>29.17</v>
      </c>
      <c r="F23" s="53">
        <v>5.04</v>
      </c>
      <c r="G23" s="53">
        <v>56.93</v>
      </c>
    </row>
    <row r="24" spans="1:7" ht="15" customHeight="1">
      <c r="A24" s="1" t="s">
        <v>62</v>
      </c>
      <c r="B24" s="6">
        <v>6466</v>
      </c>
      <c r="C24" s="6">
        <v>564</v>
      </c>
      <c r="D24" s="6">
        <v>5787</v>
      </c>
      <c r="E24" s="56">
        <v>20.440000000000001</v>
      </c>
      <c r="F24" s="53">
        <v>1.79</v>
      </c>
      <c r="G24" s="53">
        <v>18.47</v>
      </c>
    </row>
    <row r="25" spans="1:7" ht="15" customHeight="1">
      <c r="A25" s="1" t="s">
        <v>63</v>
      </c>
      <c r="B25" s="6">
        <v>35460</v>
      </c>
      <c r="C25" s="6">
        <v>3867</v>
      </c>
      <c r="D25" s="6">
        <v>27569</v>
      </c>
      <c r="E25" s="56">
        <v>112.32</v>
      </c>
      <c r="F25" s="53">
        <v>12.31</v>
      </c>
      <c r="G25" s="53">
        <v>87.94</v>
      </c>
    </row>
    <row r="26" spans="1:7" ht="15" customHeight="1">
      <c r="A26" s="1" t="s">
        <v>64</v>
      </c>
      <c r="B26" s="6">
        <v>14415</v>
      </c>
      <c r="C26" s="6">
        <v>1252</v>
      </c>
      <c r="D26" s="6">
        <v>11158</v>
      </c>
      <c r="E26" s="56">
        <v>45.52</v>
      </c>
      <c r="F26" s="53">
        <v>3.98</v>
      </c>
      <c r="G26" s="53">
        <v>35.44</v>
      </c>
    </row>
    <row r="27" spans="1:7" ht="15" customHeight="1">
      <c r="A27" s="1" t="s">
        <v>10</v>
      </c>
      <c r="B27" s="6">
        <v>387914</v>
      </c>
      <c r="C27" s="6">
        <v>31200</v>
      </c>
      <c r="D27" s="6">
        <v>180317</v>
      </c>
      <c r="E27" s="56">
        <v>1222.51</v>
      </c>
      <c r="F27" s="53">
        <v>98.77</v>
      </c>
      <c r="G27" s="53">
        <v>572.12</v>
      </c>
    </row>
    <row r="28" spans="1:7" ht="15" customHeight="1">
      <c r="A28" s="1"/>
      <c r="B28" s="6"/>
      <c r="C28" s="6"/>
      <c r="D28" s="6"/>
    </row>
    <row r="29" spans="1:7" ht="15" customHeight="1">
      <c r="A29" s="1"/>
    </row>
    <row r="30" spans="1:7" ht="15" customHeight="1">
      <c r="B30" s="9"/>
      <c r="C30" s="9"/>
      <c r="D30" s="9"/>
    </row>
    <row r="31" spans="1:7" ht="15" customHeight="1">
      <c r="E31" s="9"/>
      <c r="G31" s="9"/>
    </row>
    <row r="32" spans="1:7" ht="15" customHeight="1">
      <c r="E32" s="9"/>
    </row>
    <row r="33" spans="1:7" ht="15" customHeight="1">
      <c r="D33" s="9"/>
    </row>
    <row r="34" spans="1:7" ht="15" customHeight="1">
      <c r="A34" s="24"/>
      <c r="B34" s="2"/>
      <c r="C34" s="2"/>
      <c r="D34" s="9"/>
      <c r="E34" s="2"/>
      <c r="F34" s="2"/>
      <c r="G34" s="2"/>
    </row>
    <row r="35" spans="1:7" ht="15" customHeight="1">
      <c r="A35" s="2"/>
      <c r="C35" s="9"/>
      <c r="D35" s="9"/>
      <c r="E35" s="9"/>
    </row>
    <row r="36" spans="1:7" ht="15" customHeight="1">
      <c r="A36" s="24"/>
      <c r="B36" s="61"/>
      <c r="C36" s="9"/>
      <c r="D36" s="9"/>
      <c r="E36" s="9"/>
      <c r="F36" s="61"/>
      <c r="G36" s="61"/>
    </row>
    <row r="37" spans="1:7" ht="15" customHeight="1">
      <c r="A37" s="24"/>
      <c r="B37" s="61"/>
      <c r="C37" s="9"/>
      <c r="D37" s="9"/>
      <c r="E37" s="9"/>
      <c r="F37" s="61"/>
      <c r="G37" s="61"/>
    </row>
    <row r="38" spans="1:7" ht="15" customHeight="1">
      <c r="A38" s="24"/>
      <c r="C38" s="61"/>
      <c r="D38" s="9"/>
      <c r="E38" s="6"/>
      <c r="F38" s="61"/>
      <c r="G38" s="61"/>
    </row>
    <row r="39" spans="1:7" ht="15" customHeight="1">
      <c r="A39" s="24"/>
      <c r="B39" s="61"/>
      <c r="C39" s="2"/>
      <c r="E39" s="6"/>
      <c r="F39" s="61"/>
      <c r="G39" s="61"/>
    </row>
    <row r="40" spans="1:7" ht="15" customHeight="1">
      <c r="A40" s="24"/>
      <c r="B40" s="61"/>
      <c r="C40" s="2"/>
      <c r="E40" s="6"/>
      <c r="F40" s="61"/>
      <c r="G40" s="61"/>
    </row>
    <row r="41" spans="1:7" ht="15" customHeight="1">
      <c r="A41" s="24"/>
      <c r="B41" s="61"/>
      <c r="C41" s="2"/>
      <c r="E41" s="6"/>
      <c r="F41" s="61"/>
      <c r="G41" s="61"/>
    </row>
    <row r="42" spans="1:7" ht="15" customHeight="1">
      <c r="A42" s="24"/>
      <c r="B42" s="61"/>
      <c r="C42" s="2"/>
      <c r="E42" s="6"/>
      <c r="F42" s="61"/>
      <c r="G42" s="61"/>
    </row>
    <row r="43" spans="1:7" ht="15" customHeight="1">
      <c r="A43" s="24"/>
      <c r="B43" s="61"/>
      <c r="C43" s="2"/>
      <c r="E43" s="6"/>
      <c r="F43" s="61"/>
      <c r="G43" s="61"/>
    </row>
    <row r="44" spans="1:7" ht="15" customHeight="1">
      <c r="A44" s="24"/>
      <c r="B44" s="61"/>
      <c r="C44" s="2"/>
      <c r="E44" s="6"/>
      <c r="F44" s="61"/>
      <c r="G44" s="61"/>
    </row>
    <row r="45" spans="1:7" ht="15" customHeight="1">
      <c r="A45" s="24"/>
      <c r="B45" s="61"/>
      <c r="C45" s="2"/>
      <c r="E45" s="6"/>
      <c r="F45" s="61"/>
      <c r="G45" s="61"/>
    </row>
    <row r="46" spans="1:7" ht="15" customHeight="1">
      <c r="A46" s="24"/>
      <c r="B46" s="61"/>
      <c r="C46" s="2"/>
      <c r="E46" s="6"/>
      <c r="F46" s="61"/>
      <c r="G46" s="61"/>
    </row>
    <row r="47" spans="1:7" ht="15" customHeight="1">
      <c r="A47" s="24"/>
      <c r="B47" s="61"/>
      <c r="C47" s="2"/>
      <c r="E47" s="6"/>
      <c r="F47" s="61"/>
      <c r="G47" s="61"/>
    </row>
    <row r="48" spans="1:7" ht="15" customHeight="1">
      <c r="A48" s="24"/>
      <c r="B48" s="61"/>
      <c r="C48" s="2"/>
      <c r="E48" s="6"/>
      <c r="F48" s="61"/>
      <c r="G48" s="61"/>
    </row>
    <row r="49" spans="1:7" ht="15" customHeight="1">
      <c r="A49" s="1"/>
      <c r="B49" s="61"/>
      <c r="C49" s="2"/>
      <c r="E49" s="6"/>
      <c r="F49" s="61"/>
      <c r="G49" s="61"/>
    </row>
    <row r="50" spans="1:7" ht="15" customHeight="1">
      <c r="A50" s="1"/>
      <c r="B50" s="61"/>
      <c r="C50" s="2"/>
      <c r="E50" s="6"/>
      <c r="F50" s="61"/>
      <c r="G50" s="61"/>
    </row>
    <row r="51" spans="1:7" ht="15" customHeight="1">
      <c r="A51" s="1"/>
      <c r="B51" s="61"/>
      <c r="C51" s="2"/>
      <c r="E51" s="6"/>
      <c r="F51" s="61"/>
      <c r="G51" s="61"/>
    </row>
    <row r="52" spans="1:7" ht="15" customHeight="1">
      <c r="A52" s="1"/>
      <c r="B52" s="61"/>
      <c r="C52" s="2"/>
      <c r="E52" s="6"/>
      <c r="F52" s="61"/>
      <c r="G52" s="61"/>
    </row>
    <row r="53" spans="1:7" ht="15" customHeight="1">
      <c r="A53" s="1"/>
      <c r="B53" s="61"/>
      <c r="C53" s="2"/>
      <c r="E53" s="6"/>
      <c r="F53" s="61"/>
      <c r="G53" s="61"/>
    </row>
    <row r="54" spans="1:7" ht="15" customHeight="1">
      <c r="A54" s="1"/>
      <c r="B54" s="61"/>
      <c r="C54" s="2"/>
      <c r="E54" s="6"/>
      <c r="F54" s="61"/>
      <c r="G54" s="61"/>
    </row>
    <row r="55" spans="1:7" ht="15" customHeight="1">
      <c r="A55" s="1"/>
      <c r="B55" s="61"/>
      <c r="C55" s="2"/>
      <c r="E55" s="6"/>
      <c r="F55" s="61"/>
      <c r="G55" s="61"/>
    </row>
    <row r="56" spans="1:7" ht="15" customHeight="1">
      <c r="A56" s="24"/>
      <c r="B56" s="61"/>
      <c r="C56" s="2"/>
      <c r="E56" s="6"/>
      <c r="F56" s="61"/>
      <c r="G56" s="61"/>
    </row>
  </sheetData>
  <mergeCells count="2">
    <mergeCell ref="B5:D5"/>
    <mergeCell ref="E5:G5"/>
  </mergeCells>
  <pageMargins left="0.75" right="0.75" top="1" bottom="1" header="0.5" footer="0.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8"/>
  <sheetViews>
    <sheetView showGridLines="0" zoomScaleNormal="100" workbookViewId="0"/>
  </sheetViews>
  <sheetFormatPr defaultRowHeight="15" customHeight="1"/>
  <cols>
    <col min="1" max="1" width="6.42578125" style="1" customWidth="1"/>
    <col min="2" max="2" width="10.42578125" style="25" customWidth="1"/>
    <col min="3" max="3" width="7.5703125" style="3" customWidth="1"/>
    <col min="4" max="4" width="8.42578125" style="3" bestFit="1" customWidth="1"/>
    <col min="5" max="5" width="8.28515625" style="3" customWidth="1"/>
    <col min="6" max="6" width="9.28515625" style="3" bestFit="1" customWidth="1"/>
    <col min="7" max="7" width="9.85546875" style="3" customWidth="1"/>
    <col min="8" max="16384" width="9.140625" style="2"/>
  </cols>
  <sheetData>
    <row r="1" spans="1:23" ht="15" customHeight="1">
      <c r="A1" s="1" t="s">
        <v>198</v>
      </c>
    </row>
    <row r="2" spans="1:23" ht="15" customHeight="1">
      <c r="A2" s="1" t="s">
        <v>278</v>
      </c>
    </row>
    <row r="5" spans="1:23" ht="15" customHeight="1">
      <c r="A5" s="1" t="s">
        <v>66</v>
      </c>
      <c r="D5" s="1"/>
      <c r="E5" s="1"/>
      <c r="F5" s="25"/>
      <c r="G5" s="1"/>
      <c r="I5" s="1" t="s">
        <v>79</v>
      </c>
      <c r="J5" s="25"/>
      <c r="K5" s="3"/>
      <c r="L5" s="1"/>
      <c r="M5" s="1"/>
      <c r="N5" s="1"/>
      <c r="O5" s="1"/>
      <c r="Q5" s="1" t="s">
        <v>81</v>
      </c>
      <c r="R5" s="25"/>
      <c r="S5" s="3"/>
      <c r="T5" s="1"/>
      <c r="U5" s="1"/>
      <c r="V5" s="1"/>
      <c r="W5" s="1"/>
    </row>
    <row r="6" spans="1:23" ht="15" customHeight="1">
      <c r="C6" s="3" t="s">
        <v>73</v>
      </c>
      <c r="D6" s="3" t="s">
        <v>73</v>
      </c>
      <c r="E6" s="3" t="s">
        <v>73</v>
      </c>
      <c r="F6" s="3" t="s">
        <v>73</v>
      </c>
      <c r="G6" s="3" t="s">
        <v>74</v>
      </c>
      <c r="I6" s="1"/>
      <c r="J6" s="25"/>
      <c r="K6" s="3" t="s">
        <v>73</v>
      </c>
      <c r="L6" s="3" t="s">
        <v>73</v>
      </c>
      <c r="M6" s="3" t="s">
        <v>73</v>
      </c>
      <c r="N6" s="3" t="s">
        <v>80</v>
      </c>
      <c r="O6" s="3" t="s">
        <v>74</v>
      </c>
      <c r="Q6" s="1"/>
      <c r="R6" s="25"/>
      <c r="S6" s="3" t="s">
        <v>73</v>
      </c>
      <c r="T6" s="3" t="s">
        <v>73</v>
      </c>
      <c r="U6" s="3" t="s">
        <v>73</v>
      </c>
      <c r="V6" s="3" t="s">
        <v>80</v>
      </c>
      <c r="W6" s="3" t="s">
        <v>74</v>
      </c>
    </row>
    <row r="7" spans="1:23" ht="15" customHeight="1">
      <c r="B7" s="25" t="s">
        <v>75</v>
      </c>
      <c r="D7" s="3" t="s">
        <v>76</v>
      </c>
      <c r="E7" s="3" t="s">
        <v>77</v>
      </c>
      <c r="F7" s="3" t="s">
        <v>78</v>
      </c>
      <c r="I7" s="1"/>
      <c r="J7" s="25"/>
      <c r="K7" s="3"/>
      <c r="L7" s="3" t="s">
        <v>76</v>
      </c>
      <c r="M7" s="3" t="s">
        <v>77</v>
      </c>
      <c r="N7" s="3" t="s">
        <v>78</v>
      </c>
      <c r="O7" s="3"/>
      <c r="Q7" s="1"/>
      <c r="R7" s="25"/>
      <c r="S7" s="3"/>
      <c r="T7" s="3" t="s">
        <v>76</v>
      </c>
      <c r="U7" s="3" t="s">
        <v>77</v>
      </c>
      <c r="V7" s="3" t="s">
        <v>78</v>
      </c>
      <c r="W7" s="3"/>
    </row>
    <row r="8" spans="1:23" ht="15" customHeight="1">
      <c r="A8" s="1" t="s">
        <v>207</v>
      </c>
      <c r="B8" s="22">
        <v>35189</v>
      </c>
      <c r="C8" s="9">
        <v>93.3</v>
      </c>
      <c r="D8" s="9">
        <v>3.1</v>
      </c>
      <c r="E8" s="9">
        <v>0.6</v>
      </c>
      <c r="F8" s="9">
        <v>0.1</v>
      </c>
      <c r="G8" s="9">
        <v>2.9</v>
      </c>
      <c r="I8" s="1" t="s">
        <v>207</v>
      </c>
      <c r="J8" s="22">
        <v>277</v>
      </c>
      <c r="K8" s="9">
        <v>84.5</v>
      </c>
      <c r="L8" s="9">
        <v>1.8</v>
      </c>
      <c r="M8" s="9" t="s">
        <v>267</v>
      </c>
      <c r="N8" s="9" t="s">
        <v>265</v>
      </c>
      <c r="O8" s="9">
        <v>13.7</v>
      </c>
      <c r="Q8" s="1" t="s">
        <v>207</v>
      </c>
      <c r="R8" s="22">
        <v>5955</v>
      </c>
      <c r="S8" s="9">
        <v>71.7</v>
      </c>
      <c r="T8" s="9">
        <v>3.7</v>
      </c>
      <c r="U8" s="9">
        <v>0.3</v>
      </c>
      <c r="V8" s="9">
        <v>0.2</v>
      </c>
      <c r="W8" s="9">
        <v>24.1</v>
      </c>
    </row>
    <row r="9" spans="1:23" ht="15" customHeight="1">
      <c r="A9" s="1" t="s">
        <v>208</v>
      </c>
      <c r="B9" s="22">
        <v>40916</v>
      </c>
      <c r="C9" s="9">
        <v>92.9</v>
      </c>
      <c r="D9" s="9">
        <v>3.4</v>
      </c>
      <c r="E9" s="9">
        <v>0.7</v>
      </c>
      <c r="F9" s="9">
        <v>0.1</v>
      </c>
      <c r="G9" s="9">
        <v>2.8</v>
      </c>
      <c r="I9" s="1" t="s">
        <v>208</v>
      </c>
      <c r="J9" s="22">
        <v>421</v>
      </c>
      <c r="K9" s="9">
        <v>86.9</v>
      </c>
      <c r="L9" s="9">
        <v>1.4</v>
      </c>
      <c r="M9" s="9" t="s">
        <v>267</v>
      </c>
      <c r="N9" s="9" t="s">
        <v>265</v>
      </c>
      <c r="O9" s="9">
        <v>11.6</v>
      </c>
      <c r="Q9" s="1" t="s">
        <v>208</v>
      </c>
      <c r="R9" s="22">
        <v>7973</v>
      </c>
      <c r="S9" s="9">
        <v>75.099999999999994</v>
      </c>
      <c r="T9" s="9">
        <v>4.4000000000000004</v>
      </c>
      <c r="U9" s="9">
        <v>0.4</v>
      </c>
      <c r="V9" s="9">
        <v>0.2</v>
      </c>
      <c r="W9" s="9">
        <v>20</v>
      </c>
    </row>
    <row r="10" spans="1:23" ht="15" customHeight="1">
      <c r="A10" s="78">
        <v>1980</v>
      </c>
      <c r="B10" s="22">
        <v>45235</v>
      </c>
      <c r="C10" s="9">
        <v>92</v>
      </c>
      <c r="D10" s="9">
        <v>3.9</v>
      </c>
      <c r="E10" s="9">
        <v>0.9</v>
      </c>
      <c r="F10" s="9">
        <v>0.2</v>
      </c>
      <c r="G10" s="9">
        <v>3</v>
      </c>
      <c r="I10" s="78">
        <v>1980</v>
      </c>
      <c r="J10" s="22">
        <v>884</v>
      </c>
      <c r="K10" s="9">
        <v>89.3</v>
      </c>
      <c r="L10" s="9">
        <v>1.7</v>
      </c>
      <c r="M10" s="9">
        <v>0.8</v>
      </c>
      <c r="N10" s="9">
        <v>0.1</v>
      </c>
      <c r="O10" s="9">
        <v>8.1</v>
      </c>
      <c r="Q10" s="78">
        <v>1980</v>
      </c>
      <c r="R10" s="22">
        <v>10191</v>
      </c>
      <c r="S10" s="9">
        <v>74.3</v>
      </c>
      <c r="T10" s="9">
        <v>5.0999999999999996</v>
      </c>
      <c r="U10" s="9">
        <v>0.4</v>
      </c>
      <c r="V10" s="9">
        <v>0.3</v>
      </c>
      <c r="W10" s="9">
        <v>20</v>
      </c>
    </row>
    <row r="11" spans="1:23" ht="15" customHeight="1">
      <c r="A11" s="78">
        <v>1981</v>
      </c>
      <c r="B11" s="22">
        <v>50024</v>
      </c>
      <c r="C11" s="9">
        <v>90</v>
      </c>
      <c r="D11" s="9">
        <v>4.5999999999999996</v>
      </c>
      <c r="E11" s="9">
        <v>1.2</v>
      </c>
      <c r="F11" s="9">
        <v>1.1000000000000001</v>
      </c>
      <c r="G11" s="9">
        <v>3.1</v>
      </c>
      <c r="I11" s="78">
        <v>1981</v>
      </c>
      <c r="J11" s="22">
        <v>2610</v>
      </c>
      <c r="K11" s="9">
        <v>89.9</v>
      </c>
      <c r="L11" s="9">
        <v>2.9</v>
      </c>
      <c r="M11" s="9">
        <v>1.6</v>
      </c>
      <c r="N11" s="9">
        <v>1.2</v>
      </c>
      <c r="O11" s="9">
        <v>4.4000000000000004</v>
      </c>
      <c r="Q11" s="78">
        <v>1981</v>
      </c>
      <c r="R11" s="22">
        <v>12749</v>
      </c>
      <c r="S11" s="9">
        <v>70.900000000000006</v>
      </c>
      <c r="T11" s="9">
        <v>5.0999999999999996</v>
      </c>
      <c r="U11" s="9">
        <v>0.5</v>
      </c>
      <c r="V11" s="9">
        <v>1.3</v>
      </c>
      <c r="W11" s="9">
        <v>22.2</v>
      </c>
    </row>
    <row r="12" spans="1:23" ht="15" customHeight="1">
      <c r="A12" s="78">
        <v>1982</v>
      </c>
      <c r="B12" s="22">
        <v>54930</v>
      </c>
      <c r="C12" s="9">
        <v>88.5</v>
      </c>
      <c r="D12" s="9">
        <v>5.2</v>
      </c>
      <c r="E12" s="9">
        <v>1.5</v>
      </c>
      <c r="F12" s="9">
        <v>1.3</v>
      </c>
      <c r="G12" s="9">
        <v>3.4</v>
      </c>
      <c r="I12" s="78">
        <v>1982</v>
      </c>
      <c r="J12" s="22">
        <v>4349</v>
      </c>
      <c r="K12" s="9">
        <v>88.9</v>
      </c>
      <c r="L12" s="9">
        <v>3</v>
      </c>
      <c r="M12" s="9">
        <v>1.4</v>
      </c>
      <c r="N12" s="9">
        <v>2.9000000000000004</v>
      </c>
      <c r="O12" s="9">
        <v>3.8</v>
      </c>
      <c r="Q12" s="78">
        <v>1982</v>
      </c>
      <c r="R12" s="22">
        <v>15514</v>
      </c>
      <c r="S12" s="9">
        <v>68.8</v>
      </c>
      <c r="T12" s="9">
        <v>5.4</v>
      </c>
      <c r="U12" s="9">
        <v>0.7</v>
      </c>
      <c r="V12" s="9">
        <v>1.1000000000000001</v>
      </c>
      <c r="W12" s="9">
        <v>24</v>
      </c>
    </row>
    <row r="13" spans="1:23" ht="15" customHeight="1">
      <c r="A13" s="78">
        <v>1983</v>
      </c>
      <c r="B13" s="22">
        <v>62849</v>
      </c>
      <c r="C13" s="9">
        <v>87</v>
      </c>
      <c r="D13" s="9">
        <v>5.8</v>
      </c>
      <c r="E13" s="9">
        <v>1.6</v>
      </c>
      <c r="F13" s="9">
        <v>2.1</v>
      </c>
      <c r="G13" s="9">
        <v>3.5</v>
      </c>
      <c r="I13" s="78">
        <v>1983</v>
      </c>
      <c r="J13" s="22">
        <v>6745</v>
      </c>
      <c r="K13" s="9">
        <v>87.3</v>
      </c>
      <c r="L13" s="9">
        <v>4.0999999999999996</v>
      </c>
      <c r="M13" s="9">
        <v>1.4</v>
      </c>
      <c r="N13" s="9">
        <v>4.2</v>
      </c>
      <c r="O13" s="9">
        <v>3</v>
      </c>
      <c r="Q13" s="78">
        <v>1983</v>
      </c>
      <c r="R13" s="22">
        <v>18572</v>
      </c>
      <c r="S13" s="9">
        <v>67.099999999999994</v>
      </c>
      <c r="T13" s="9">
        <v>5.8</v>
      </c>
      <c r="U13" s="9">
        <v>0.9</v>
      </c>
      <c r="V13" s="9">
        <v>1.6</v>
      </c>
      <c r="W13" s="9">
        <v>24.6</v>
      </c>
    </row>
    <row r="14" spans="1:23" ht="15" customHeight="1">
      <c r="A14" s="78">
        <v>1984</v>
      </c>
      <c r="B14" s="22">
        <v>67898</v>
      </c>
      <c r="C14" s="9">
        <v>85.3</v>
      </c>
      <c r="D14" s="9">
        <v>6.7</v>
      </c>
      <c r="E14" s="9">
        <v>1.8</v>
      </c>
      <c r="F14" s="9">
        <v>2.5</v>
      </c>
      <c r="G14" s="9">
        <v>3.7</v>
      </c>
      <c r="I14" s="78">
        <v>1984</v>
      </c>
      <c r="J14" s="22">
        <v>8907</v>
      </c>
      <c r="K14" s="9">
        <v>85.4</v>
      </c>
      <c r="L14" s="9">
        <v>5.4</v>
      </c>
      <c r="M14" s="9">
        <v>1.3</v>
      </c>
      <c r="N14" s="9">
        <v>4.8</v>
      </c>
      <c r="O14" s="9">
        <v>3</v>
      </c>
      <c r="Q14" s="78">
        <v>1984</v>
      </c>
      <c r="R14" s="22">
        <v>22252</v>
      </c>
      <c r="S14" s="9">
        <v>65.099999999999994</v>
      </c>
      <c r="T14" s="9">
        <v>6.9</v>
      </c>
      <c r="U14" s="9">
        <v>1</v>
      </c>
      <c r="V14" s="9">
        <v>2.1</v>
      </c>
      <c r="W14" s="9">
        <v>24.8</v>
      </c>
    </row>
    <row r="15" spans="1:23" ht="15" customHeight="1">
      <c r="A15" s="78">
        <v>1985</v>
      </c>
      <c r="B15" s="22">
        <v>72101</v>
      </c>
      <c r="C15" s="9">
        <v>82.6</v>
      </c>
      <c r="D15" s="9">
        <v>8.1999999999999993</v>
      </c>
      <c r="E15" s="9">
        <v>1.9</v>
      </c>
      <c r="F15" s="9">
        <v>3.4</v>
      </c>
      <c r="G15" s="9">
        <v>3.8</v>
      </c>
      <c r="I15" s="78">
        <v>1985</v>
      </c>
      <c r="J15" s="22">
        <v>11041</v>
      </c>
      <c r="K15" s="9">
        <v>84</v>
      </c>
      <c r="L15" s="9">
        <v>6.3</v>
      </c>
      <c r="M15" s="9">
        <v>1.3</v>
      </c>
      <c r="N15" s="9">
        <v>5.3999999999999995</v>
      </c>
      <c r="O15" s="9">
        <v>3</v>
      </c>
      <c r="Q15" s="78">
        <v>1985</v>
      </c>
      <c r="R15" s="22">
        <v>26591</v>
      </c>
      <c r="S15" s="9">
        <v>63.4</v>
      </c>
      <c r="T15" s="9">
        <v>7.9</v>
      </c>
      <c r="U15" s="9">
        <v>1.2</v>
      </c>
      <c r="V15" s="9">
        <v>2.6</v>
      </c>
      <c r="W15" s="9">
        <v>25</v>
      </c>
    </row>
    <row r="16" spans="1:23" ht="15" customHeight="1">
      <c r="A16" s="78">
        <v>1986</v>
      </c>
      <c r="B16" s="22">
        <v>77395</v>
      </c>
      <c r="C16" s="9">
        <v>79.5</v>
      </c>
      <c r="D16" s="9">
        <v>9.6999999999999993</v>
      </c>
      <c r="E16" s="9">
        <v>2</v>
      </c>
      <c r="F16" s="9">
        <v>5</v>
      </c>
      <c r="G16" s="9">
        <v>3.8</v>
      </c>
      <c r="I16" s="78">
        <v>1986</v>
      </c>
      <c r="J16" s="22">
        <v>12184</v>
      </c>
      <c r="K16" s="9">
        <v>80.5</v>
      </c>
      <c r="L16" s="9">
        <v>7.6</v>
      </c>
      <c r="M16" s="9">
        <v>1.4</v>
      </c>
      <c r="N16" s="9">
        <v>7.6</v>
      </c>
      <c r="O16" s="9">
        <v>2.9</v>
      </c>
      <c r="Q16" s="78">
        <v>1986</v>
      </c>
      <c r="R16" s="22">
        <v>31770</v>
      </c>
      <c r="S16" s="9">
        <v>61.4</v>
      </c>
      <c r="T16" s="9">
        <v>8.9</v>
      </c>
      <c r="U16" s="9">
        <v>1.1000000000000001</v>
      </c>
      <c r="V16" s="9">
        <v>3.7</v>
      </c>
      <c r="W16" s="9">
        <v>24.9</v>
      </c>
    </row>
    <row r="17" spans="1:23" ht="15" customHeight="1">
      <c r="A17" s="78">
        <v>1987</v>
      </c>
      <c r="B17" s="22">
        <v>84182</v>
      </c>
      <c r="C17" s="9">
        <v>75.7</v>
      </c>
      <c r="D17" s="9">
        <v>11.5</v>
      </c>
      <c r="E17" s="9">
        <v>2.2000000000000002</v>
      </c>
      <c r="F17" s="9">
        <v>6.6</v>
      </c>
      <c r="G17" s="9">
        <v>4</v>
      </c>
      <c r="I17" s="78">
        <v>1987</v>
      </c>
      <c r="J17" s="22">
        <v>13286</v>
      </c>
      <c r="K17" s="9">
        <v>76.400000000000006</v>
      </c>
      <c r="L17" s="9">
        <v>8.6</v>
      </c>
      <c r="M17" s="9">
        <v>1.6</v>
      </c>
      <c r="N17" s="9">
        <v>10.7</v>
      </c>
      <c r="O17" s="9">
        <v>2.8</v>
      </c>
      <c r="Q17" s="78">
        <v>1987</v>
      </c>
      <c r="R17" s="22">
        <v>36645</v>
      </c>
      <c r="S17" s="9">
        <v>55.1</v>
      </c>
      <c r="T17" s="9">
        <v>9.9</v>
      </c>
      <c r="U17" s="9">
        <v>1.2</v>
      </c>
      <c r="V17" s="9">
        <v>8.4</v>
      </c>
      <c r="W17" s="9">
        <v>25.4</v>
      </c>
    </row>
    <row r="18" spans="1:23" ht="15" customHeight="1">
      <c r="A18" s="78">
        <v>1988</v>
      </c>
      <c r="B18" s="22">
        <v>92305</v>
      </c>
      <c r="C18" s="9">
        <v>72.099999999999994</v>
      </c>
      <c r="D18" s="9">
        <v>14.2</v>
      </c>
      <c r="E18" s="9">
        <v>2.1</v>
      </c>
      <c r="F18" s="9">
        <v>7</v>
      </c>
      <c r="G18" s="9">
        <v>4.5999999999999996</v>
      </c>
      <c r="I18" s="78">
        <v>1988</v>
      </c>
      <c r="J18" s="22">
        <v>14384</v>
      </c>
      <c r="K18" s="9">
        <v>73.400000000000006</v>
      </c>
      <c r="L18" s="9">
        <v>10.7</v>
      </c>
      <c r="M18" s="9">
        <v>1.5</v>
      </c>
      <c r="N18" s="9">
        <v>11.4</v>
      </c>
      <c r="O18" s="9">
        <v>2.9</v>
      </c>
      <c r="Q18" s="78">
        <v>1988</v>
      </c>
      <c r="R18" s="22">
        <v>41203</v>
      </c>
      <c r="S18" s="9">
        <v>52.1</v>
      </c>
      <c r="T18" s="9">
        <v>10.9</v>
      </c>
      <c r="U18" s="9">
        <v>1.1000000000000001</v>
      </c>
      <c r="V18" s="9">
        <v>8.4</v>
      </c>
      <c r="W18" s="9">
        <v>27.6</v>
      </c>
    </row>
    <row r="19" spans="1:23" ht="15" customHeight="1">
      <c r="A19" s="78">
        <v>1989</v>
      </c>
      <c r="B19" s="22">
        <v>102792</v>
      </c>
      <c r="C19" s="9">
        <v>67</v>
      </c>
      <c r="D19" s="9">
        <v>18.899999999999999</v>
      </c>
      <c r="E19" s="9">
        <v>2.2000000000000002</v>
      </c>
      <c r="F19" s="9">
        <v>6.8999999999999995</v>
      </c>
      <c r="G19" s="9">
        <v>5</v>
      </c>
      <c r="I19" s="78">
        <v>1989</v>
      </c>
      <c r="J19" s="22">
        <v>16222</v>
      </c>
      <c r="K19" s="9">
        <v>70.2</v>
      </c>
      <c r="L19" s="9">
        <v>13.8</v>
      </c>
      <c r="M19" s="9">
        <v>1.4</v>
      </c>
      <c r="N19" s="9">
        <v>11.399999999999999</v>
      </c>
      <c r="O19" s="9">
        <v>3.3</v>
      </c>
      <c r="Q19" s="78">
        <v>1989</v>
      </c>
      <c r="R19" s="22">
        <v>45648</v>
      </c>
      <c r="S19" s="9">
        <v>48.7</v>
      </c>
      <c r="T19" s="9">
        <v>12.7</v>
      </c>
      <c r="U19" s="9">
        <v>1</v>
      </c>
      <c r="V19" s="9">
        <v>8.6</v>
      </c>
      <c r="W19" s="9">
        <v>29</v>
      </c>
    </row>
    <row r="20" spans="1:23" ht="15" customHeight="1">
      <c r="A20" s="78">
        <v>1990</v>
      </c>
      <c r="B20" s="22">
        <v>113094</v>
      </c>
      <c r="C20" s="9">
        <v>62</v>
      </c>
      <c r="D20" s="9">
        <v>23.4</v>
      </c>
      <c r="E20" s="9">
        <v>2.4</v>
      </c>
      <c r="F20" s="9">
        <v>6.8</v>
      </c>
      <c r="G20" s="9">
        <v>5.4</v>
      </c>
      <c r="I20" s="78">
        <v>1990</v>
      </c>
      <c r="J20" s="22">
        <v>18771</v>
      </c>
      <c r="K20" s="9">
        <v>65.900000000000006</v>
      </c>
      <c r="L20" s="9">
        <v>16.7</v>
      </c>
      <c r="M20" s="9">
        <v>1.5</v>
      </c>
      <c r="N20" s="9">
        <v>12.299999999999999</v>
      </c>
      <c r="O20" s="9">
        <v>3.6</v>
      </c>
      <c r="Q20" s="78">
        <v>1990</v>
      </c>
      <c r="R20" s="22">
        <v>50582</v>
      </c>
      <c r="S20" s="9">
        <v>45.4</v>
      </c>
      <c r="T20" s="9">
        <v>13.7</v>
      </c>
      <c r="U20" s="9">
        <v>1.1000000000000001</v>
      </c>
      <c r="V20" s="9">
        <v>10.4</v>
      </c>
      <c r="W20" s="9">
        <v>29.3</v>
      </c>
    </row>
    <row r="21" spans="1:23" ht="15" customHeight="1">
      <c r="A21" s="78">
        <v>1991</v>
      </c>
      <c r="B21" s="22">
        <v>125347</v>
      </c>
      <c r="C21" s="9">
        <v>57</v>
      </c>
      <c r="D21" s="9">
        <v>29.1</v>
      </c>
      <c r="E21" s="9">
        <v>2.5</v>
      </c>
      <c r="F21" s="9">
        <v>5.8999999999999995</v>
      </c>
      <c r="G21" s="9">
        <v>5.4</v>
      </c>
      <c r="I21" s="78">
        <v>1991</v>
      </c>
      <c r="J21" s="22">
        <v>21626</v>
      </c>
      <c r="K21" s="9">
        <v>62.8</v>
      </c>
      <c r="L21" s="9">
        <v>20.9</v>
      </c>
      <c r="M21" s="9">
        <v>1.7</v>
      </c>
      <c r="N21" s="9">
        <v>11.100000000000001</v>
      </c>
      <c r="O21" s="9">
        <v>3.6</v>
      </c>
      <c r="Q21" s="78">
        <v>1991</v>
      </c>
      <c r="R21" s="22">
        <v>55888</v>
      </c>
      <c r="S21" s="9">
        <v>43</v>
      </c>
      <c r="T21" s="9">
        <v>14.8</v>
      </c>
      <c r="U21" s="9">
        <v>1.1000000000000001</v>
      </c>
      <c r="V21" s="9">
        <v>11.9</v>
      </c>
      <c r="W21" s="9">
        <v>29.2</v>
      </c>
    </row>
    <row r="22" spans="1:23" ht="15" customHeight="1">
      <c r="A22" s="78">
        <v>1992</v>
      </c>
      <c r="B22" s="22">
        <v>138387</v>
      </c>
      <c r="C22" s="9">
        <v>55.4</v>
      </c>
      <c r="D22" s="9">
        <v>30</v>
      </c>
      <c r="E22" s="9">
        <v>2.8</v>
      </c>
      <c r="F22" s="9">
        <v>5.8999999999999995</v>
      </c>
      <c r="G22" s="9">
        <v>5.9</v>
      </c>
      <c r="I22" s="78">
        <v>1992</v>
      </c>
      <c r="J22" s="22">
        <v>24263</v>
      </c>
      <c r="K22" s="9">
        <v>61.6</v>
      </c>
      <c r="L22" s="9">
        <v>21.7</v>
      </c>
      <c r="M22" s="9">
        <v>1.7</v>
      </c>
      <c r="N22" s="9">
        <v>11.1</v>
      </c>
      <c r="O22" s="9">
        <v>3.8</v>
      </c>
      <c r="Q22" s="78">
        <v>1992</v>
      </c>
      <c r="R22" s="22">
        <v>61117</v>
      </c>
      <c r="S22" s="9">
        <v>42.3</v>
      </c>
      <c r="T22" s="9">
        <v>15.7</v>
      </c>
      <c r="U22" s="9">
        <v>1.1000000000000001</v>
      </c>
      <c r="V22" s="9">
        <v>11.7</v>
      </c>
      <c r="W22" s="9">
        <v>29.2</v>
      </c>
    </row>
    <row r="23" spans="1:23" ht="15" customHeight="1">
      <c r="A23" s="78">
        <v>1993</v>
      </c>
      <c r="B23" s="22">
        <v>150624</v>
      </c>
      <c r="C23" s="9">
        <v>53.1</v>
      </c>
      <c r="D23" s="9">
        <v>31.3</v>
      </c>
      <c r="E23" s="9">
        <v>3.1</v>
      </c>
      <c r="F23" s="9">
        <v>6.2</v>
      </c>
      <c r="G23" s="9">
        <v>6.3</v>
      </c>
      <c r="I23" s="78">
        <v>1993</v>
      </c>
      <c r="J23" s="22">
        <v>26661</v>
      </c>
      <c r="K23" s="9">
        <v>59.5</v>
      </c>
      <c r="L23" s="9">
        <v>23.1</v>
      </c>
      <c r="M23" s="9">
        <v>2.1</v>
      </c>
      <c r="N23" s="9">
        <v>11.2</v>
      </c>
      <c r="O23" s="9">
        <v>4.2</v>
      </c>
      <c r="Q23" s="78">
        <v>1993</v>
      </c>
      <c r="R23" s="22">
        <v>66598</v>
      </c>
      <c r="S23" s="9">
        <v>41.5</v>
      </c>
      <c r="T23" s="9">
        <v>16.7</v>
      </c>
      <c r="U23" s="9">
        <v>1.4</v>
      </c>
      <c r="V23" s="9">
        <v>11.5</v>
      </c>
      <c r="W23" s="9">
        <v>28.9</v>
      </c>
    </row>
    <row r="24" spans="1:23" ht="15" customHeight="1">
      <c r="A24" s="78">
        <v>1994</v>
      </c>
      <c r="B24" s="22">
        <v>164809</v>
      </c>
      <c r="C24" s="9">
        <v>50.8</v>
      </c>
      <c r="D24" s="9">
        <v>31.9</v>
      </c>
      <c r="E24" s="9">
        <v>3.5</v>
      </c>
      <c r="F24" s="9">
        <v>6.8999999999999995</v>
      </c>
      <c r="G24" s="9">
        <v>7</v>
      </c>
      <c r="I24" s="78">
        <v>1994</v>
      </c>
      <c r="J24" s="22">
        <v>28940</v>
      </c>
      <c r="K24" s="9">
        <v>57.5</v>
      </c>
      <c r="L24" s="9">
        <v>23.6</v>
      </c>
      <c r="M24" s="9">
        <v>2.5</v>
      </c>
      <c r="N24" s="9">
        <v>11.7</v>
      </c>
      <c r="O24" s="9">
        <v>4.8</v>
      </c>
      <c r="Q24" s="78">
        <v>1994</v>
      </c>
      <c r="R24" s="22">
        <v>72035</v>
      </c>
      <c r="S24" s="9">
        <v>39.4</v>
      </c>
      <c r="T24" s="9">
        <v>16.399999999999999</v>
      </c>
      <c r="U24" s="9">
        <v>1.6</v>
      </c>
      <c r="V24" s="9">
        <v>11.6</v>
      </c>
      <c r="W24" s="9">
        <v>31</v>
      </c>
    </row>
    <row r="25" spans="1:23" ht="15" customHeight="1">
      <c r="A25" s="78">
        <v>1995</v>
      </c>
      <c r="B25" s="22">
        <v>176820</v>
      </c>
      <c r="C25" s="9">
        <v>50.4</v>
      </c>
      <c r="D25" s="9">
        <v>32.6</v>
      </c>
      <c r="E25" s="9">
        <v>4</v>
      </c>
      <c r="F25" s="9">
        <v>5.6000000000000005</v>
      </c>
      <c r="G25" s="9">
        <v>7.4</v>
      </c>
      <c r="I25" s="78">
        <v>1995</v>
      </c>
      <c r="J25" s="22">
        <v>29944</v>
      </c>
      <c r="K25" s="9">
        <v>57.9</v>
      </c>
      <c r="L25" s="9">
        <v>23.6</v>
      </c>
      <c r="M25" s="9">
        <v>2.7</v>
      </c>
      <c r="N25" s="9">
        <v>10.5</v>
      </c>
      <c r="O25" s="9">
        <v>5.3</v>
      </c>
      <c r="Q25" s="78">
        <v>1995</v>
      </c>
      <c r="R25" s="22">
        <v>77844</v>
      </c>
      <c r="S25" s="9">
        <v>39.5</v>
      </c>
      <c r="T25" s="9">
        <v>16.899999999999999</v>
      </c>
      <c r="U25" s="9">
        <v>1.8</v>
      </c>
      <c r="V25" s="9">
        <v>11.2</v>
      </c>
      <c r="W25" s="9">
        <v>30.6</v>
      </c>
    </row>
    <row r="26" spans="1:23" ht="15" customHeight="1">
      <c r="A26" s="78">
        <v>1996</v>
      </c>
      <c r="B26" s="22">
        <v>192030</v>
      </c>
      <c r="C26" s="9">
        <v>49.4</v>
      </c>
      <c r="D26" s="9">
        <v>33</v>
      </c>
      <c r="E26" s="9">
        <v>4.7</v>
      </c>
      <c r="F26" s="9">
        <v>5.3</v>
      </c>
      <c r="G26" s="9">
        <v>7.7</v>
      </c>
      <c r="I26" s="78">
        <v>1996</v>
      </c>
      <c r="J26" s="22">
        <v>29421</v>
      </c>
      <c r="K26" s="9">
        <v>56.7</v>
      </c>
      <c r="L26" s="9">
        <v>23.6</v>
      </c>
      <c r="M26" s="9">
        <v>3.5</v>
      </c>
      <c r="N26" s="9">
        <v>10.199999999999999</v>
      </c>
      <c r="O26" s="9">
        <v>5.9</v>
      </c>
      <c r="Q26" s="78">
        <v>1996</v>
      </c>
      <c r="R26" s="22">
        <v>83750</v>
      </c>
      <c r="S26" s="9">
        <v>39.6</v>
      </c>
      <c r="T26" s="9">
        <v>17.2</v>
      </c>
      <c r="U26" s="9">
        <v>2</v>
      </c>
      <c r="V26" s="9">
        <v>11</v>
      </c>
      <c r="W26" s="9">
        <v>30.2</v>
      </c>
    </row>
    <row r="27" spans="1:23" ht="15" customHeight="1">
      <c r="A27" s="78">
        <v>1997</v>
      </c>
      <c r="B27" s="22">
        <v>208824</v>
      </c>
      <c r="C27" s="9">
        <v>48.1</v>
      </c>
      <c r="D27" s="9">
        <v>32.6</v>
      </c>
      <c r="E27" s="9">
        <v>5.6</v>
      </c>
      <c r="F27" s="9">
        <v>5.6000000000000005</v>
      </c>
      <c r="G27" s="9">
        <v>8.1</v>
      </c>
      <c r="I27" s="78">
        <v>1997</v>
      </c>
      <c r="J27" s="22">
        <v>28156</v>
      </c>
      <c r="K27" s="9">
        <v>54.6</v>
      </c>
      <c r="L27" s="9">
        <v>23.5</v>
      </c>
      <c r="M27" s="9">
        <v>4.0999999999999996</v>
      </c>
      <c r="N27" s="9">
        <v>10.7</v>
      </c>
      <c r="O27" s="9">
        <v>7.1</v>
      </c>
      <c r="Q27" s="78">
        <v>1997</v>
      </c>
      <c r="R27" s="22">
        <v>89608</v>
      </c>
      <c r="S27" s="9">
        <v>38.200000000000003</v>
      </c>
      <c r="T27" s="9">
        <v>17</v>
      </c>
      <c r="U27" s="9">
        <v>2.5</v>
      </c>
      <c r="V27" s="9">
        <v>12</v>
      </c>
      <c r="W27" s="9">
        <v>30.3</v>
      </c>
    </row>
    <row r="28" spans="1:23" ht="15" customHeight="1">
      <c r="A28" s="78">
        <v>1998</v>
      </c>
      <c r="B28" s="22">
        <v>226451</v>
      </c>
      <c r="C28" s="9">
        <v>45.8</v>
      </c>
      <c r="D28" s="9">
        <v>32.299999999999997</v>
      </c>
      <c r="E28" s="9">
        <v>6.9</v>
      </c>
      <c r="F28" s="9">
        <v>6.5</v>
      </c>
      <c r="G28" s="9">
        <v>8.4</v>
      </c>
      <c r="I28" s="78">
        <v>1998</v>
      </c>
      <c r="J28" s="22">
        <v>26342</v>
      </c>
      <c r="K28" s="9">
        <v>50.3</v>
      </c>
      <c r="L28" s="9">
        <v>23.6</v>
      </c>
      <c r="M28" s="9">
        <v>5.0999999999999996</v>
      </c>
      <c r="N28" s="9">
        <v>12.5</v>
      </c>
      <c r="O28" s="9">
        <v>8.5</v>
      </c>
      <c r="Q28" s="78">
        <v>1998</v>
      </c>
      <c r="R28" s="22">
        <v>95985</v>
      </c>
      <c r="S28" s="9">
        <v>36.200000000000003</v>
      </c>
      <c r="T28" s="9">
        <v>17</v>
      </c>
      <c r="U28" s="9">
        <v>2.9</v>
      </c>
      <c r="V28" s="9">
        <v>13.4</v>
      </c>
      <c r="W28" s="9">
        <v>30.5</v>
      </c>
    </row>
    <row r="29" spans="1:23" ht="15" customHeight="1">
      <c r="A29" s="78">
        <v>1999</v>
      </c>
      <c r="B29" s="22">
        <v>241505</v>
      </c>
      <c r="C29" s="9">
        <v>44.5</v>
      </c>
      <c r="D29" s="9">
        <v>32.299999999999997</v>
      </c>
      <c r="E29" s="9">
        <v>7.8</v>
      </c>
      <c r="F29" s="9">
        <v>6.7</v>
      </c>
      <c r="G29" s="9">
        <v>8.6999999999999993</v>
      </c>
      <c r="I29" s="78">
        <v>1999</v>
      </c>
      <c r="J29" s="22">
        <v>25636</v>
      </c>
      <c r="K29" s="9">
        <v>48.6</v>
      </c>
      <c r="L29" s="9">
        <v>24</v>
      </c>
      <c r="M29" s="9">
        <v>5.7</v>
      </c>
      <c r="N29" s="9">
        <v>13.2</v>
      </c>
      <c r="O29" s="9">
        <v>8.6</v>
      </c>
      <c r="Q29" s="78">
        <v>1999</v>
      </c>
      <c r="R29" s="22">
        <v>102093</v>
      </c>
      <c r="S29" s="9">
        <v>36.200000000000003</v>
      </c>
      <c r="T29" s="9">
        <v>17</v>
      </c>
      <c r="U29" s="9">
        <v>3.1</v>
      </c>
      <c r="V29" s="9">
        <v>13.5</v>
      </c>
      <c r="W29" s="9">
        <v>30.2</v>
      </c>
    </row>
    <row r="30" spans="1:23" ht="15" customHeight="1">
      <c r="A30" s="78">
        <v>2000</v>
      </c>
      <c r="B30" s="22">
        <v>256482</v>
      </c>
      <c r="C30" s="9">
        <v>44.1</v>
      </c>
      <c r="D30" s="9">
        <v>32.4</v>
      </c>
      <c r="E30" s="9">
        <v>7.9</v>
      </c>
      <c r="F30" s="9">
        <v>6.8</v>
      </c>
      <c r="G30" s="9">
        <v>8.8000000000000007</v>
      </c>
      <c r="I30" s="78">
        <v>2000</v>
      </c>
      <c r="J30" s="22">
        <v>25111</v>
      </c>
      <c r="K30" s="9">
        <v>48</v>
      </c>
      <c r="L30" s="9">
        <v>24.2</v>
      </c>
      <c r="M30" s="9">
        <v>5.8</v>
      </c>
      <c r="N30" s="9">
        <v>13.6</v>
      </c>
      <c r="O30" s="9">
        <v>8.6</v>
      </c>
      <c r="Q30" s="78">
        <v>2000</v>
      </c>
      <c r="R30" s="22">
        <v>108494</v>
      </c>
      <c r="S30" s="9">
        <v>35.700000000000003</v>
      </c>
      <c r="T30" s="9">
        <v>16.7</v>
      </c>
      <c r="U30" s="9">
        <v>3.1</v>
      </c>
      <c r="V30" s="9">
        <v>13.799999999999999</v>
      </c>
      <c r="W30" s="9">
        <v>30.7</v>
      </c>
    </row>
    <row r="31" spans="1:23" ht="15" customHeight="1">
      <c r="A31" s="78">
        <v>2001</v>
      </c>
      <c r="B31" s="22">
        <v>269751</v>
      </c>
      <c r="C31" s="9">
        <v>44.3</v>
      </c>
      <c r="D31" s="9">
        <v>32.799999999999997</v>
      </c>
      <c r="E31" s="9">
        <v>7.2</v>
      </c>
      <c r="F31" s="9">
        <v>7</v>
      </c>
      <c r="G31" s="9">
        <v>8.6999999999999993</v>
      </c>
      <c r="I31" s="78">
        <v>2001</v>
      </c>
      <c r="J31" s="22">
        <v>25202</v>
      </c>
      <c r="K31" s="9">
        <v>48.1</v>
      </c>
      <c r="L31" s="9">
        <v>24.5</v>
      </c>
      <c r="M31" s="9">
        <v>5.3</v>
      </c>
      <c r="N31" s="9">
        <v>13.6</v>
      </c>
      <c r="O31" s="9">
        <v>8.5</v>
      </c>
      <c r="Q31" s="78">
        <v>2001</v>
      </c>
      <c r="R31" s="22">
        <v>115022</v>
      </c>
      <c r="S31" s="9">
        <v>35.5</v>
      </c>
      <c r="T31" s="9">
        <v>16.5</v>
      </c>
      <c r="U31" s="9">
        <v>3</v>
      </c>
      <c r="V31" s="9">
        <v>13.899999999999999</v>
      </c>
      <c r="W31" s="9">
        <v>31.2</v>
      </c>
    </row>
    <row r="32" spans="1:23" ht="15" customHeight="1">
      <c r="A32" s="78">
        <v>2002</v>
      </c>
      <c r="B32" s="22">
        <v>281870</v>
      </c>
      <c r="C32" s="9">
        <v>44.4</v>
      </c>
      <c r="D32" s="9">
        <v>33.4</v>
      </c>
      <c r="E32" s="9">
        <v>6.5</v>
      </c>
      <c r="F32" s="9">
        <v>6.9</v>
      </c>
      <c r="G32" s="9">
        <v>8.6999999999999993</v>
      </c>
      <c r="I32" s="78">
        <v>2002</v>
      </c>
      <c r="J32" s="22">
        <v>25339</v>
      </c>
      <c r="K32" s="9">
        <v>48.8</v>
      </c>
      <c r="L32" s="9">
        <v>24.7</v>
      </c>
      <c r="M32" s="9">
        <v>5</v>
      </c>
      <c r="N32" s="9">
        <v>13.4</v>
      </c>
      <c r="O32" s="9">
        <v>8.1</v>
      </c>
      <c r="Q32" s="78">
        <v>2002</v>
      </c>
      <c r="R32" s="22">
        <v>121899</v>
      </c>
      <c r="S32" s="9">
        <v>35.200000000000003</v>
      </c>
      <c r="T32" s="9">
        <v>16.5</v>
      </c>
      <c r="U32" s="9">
        <v>3</v>
      </c>
      <c r="V32" s="9">
        <v>13.9</v>
      </c>
      <c r="W32" s="9">
        <v>31.4</v>
      </c>
    </row>
    <row r="33" spans="1:23" ht="15" customHeight="1">
      <c r="A33" s="78">
        <v>2003</v>
      </c>
      <c r="B33" s="22">
        <v>293301</v>
      </c>
      <c r="C33" s="9">
        <v>44.3</v>
      </c>
      <c r="D33" s="9">
        <v>33.700000000000003</v>
      </c>
      <c r="E33" s="9">
        <v>6.3</v>
      </c>
      <c r="F33" s="9">
        <v>6.8999999999999995</v>
      </c>
      <c r="G33" s="9">
        <v>8.8000000000000007</v>
      </c>
      <c r="I33" s="78">
        <v>2003</v>
      </c>
      <c r="J33" s="22">
        <v>25745</v>
      </c>
      <c r="K33" s="9">
        <v>48.7</v>
      </c>
      <c r="L33" s="9">
        <v>24.8</v>
      </c>
      <c r="M33" s="9">
        <v>4.5999999999999996</v>
      </c>
      <c r="N33" s="9">
        <v>13.5</v>
      </c>
      <c r="O33" s="9">
        <v>8.3000000000000007</v>
      </c>
      <c r="Q33" s="78">
        <v>2003</v>
      </c>
      <c r="R33" s="22">
        <v>128678</v>
      </c>
      <c r="S33" s="9">
        <v>33.9</v>
      </c>
      <c r="T33" s="9">
        <v>15.5</v>
      </c>
      <c r="U33" s="9">
        <v>3</v>
      </c>
      <c r="V33" s="9">
        <v>14.200000000000001</v>
      </c>
      <c r="W33" s="9">
        <v>33.299999999999997</v>
      </c>
    </row>
    <row r="34" spans="1:23" ht="15" customHeight="1">
      <c r="A34" s="78">
        <v>2004</v>
      </c>
      <c r="B34" s="22">
        <v>304842</v>
      </c>
      <c r="C34" s="9">
        <v>44</v>
      </c>
      <c r="D34" s="9">
        <v>34.1</v>
      </c>
      <c r="E34" s="9">
        <v>6.3</v>
      </c>
      <c r="F34" s="9">
        <v>6.8</v>
      </c>
      <c r="G34" s="9">
        <v>8.9</v>
      </c>
      <c r="I34" s="78">
        <v>2004</v>
      </c>
      <c r="J34" s="22">
        <v>25712</v>
      </c>
      <c r="K34" s="9">
        <v>49.2</v>
      </c>
      <c r="L34" s="9">
        <v>24.5</v>
      </c>
      <c r="M34" s="9">
        <v>4.5999999999999996</v>
      </c>
      <c r="N34" s="9">
        <v>13.1</v>
      </c>
      <c r="O34" s="9">
        <v>8.6</v>
      </c>
      <c r="Q34" s="78">
        <v>2004</v>
      </c>
      <c r="R34" s="22">
        <v>136094</v>
      </c>
      <c r="S34" s="9">
        <v>33.9</v>
      </c>
      <c r="T34" s="9">
        <v>15.7</v>
      </c>
      <c r="U34" s="9">
        <v>3.2</v>
      </c>
      <c r="V34" s="9">
        <v>14.4</v>
      </c>
      <c r="W34" s="9">
        <v>32.799999999999997</v>
      </c>
    </row>
    <row r="35" spans="1:23" ht="15" customHeight="1">
      <c r="A35" s="78">
        <v>2005</v>
      </c>
      <c r="B35" s="22">
        <v>316348</v>
      </c>
      <c r="C35" s="9">
        <v>43.2</v>
      </c>
      <c r="D35" s="9">
        <v>34.299999999999997</v>
      </c>
      <c r="E35" s="9">
        <v>6.7</v>
      </c>
      <c r="F35" s="9">
        <v>6.7</v>
      </c>
      <c r="G35" s="9">
        <v>9.1</v>
      </c>
      <c r="I35" s="78">
        <v>2005</v>
      </c>
      <c r="J35" s="22">
        <v>26012</v>
      </c>
      <c r="K35" s="9">
        <v>49.1</v>
      </c>
      <c r="L35" s="9">
        <v>24.6</v>
      </c>
      <c r="M35" s="9">
        <v>4.8</v>
      </c>
      <c r="N35" s="9">
        <v>12.7</v>
      </c>
      <c r="O35" s="9">
        <v>8.9</v>
      </c>
      <c r="Q35" s="1" t="s">
        <v>68</v>
      </c>
      <c r="R35" s="22">
        <v>143536</v>
      </c>
      <c r="S35" s="9">
        <v>33.200000000000003</v>
      </c>
      <c r="T35" s="9">
        <v>15.5</v>
      </c>
      <c r="U35" s="9">
        <v>3.9</v>
      </c>
      <c r="V35" s="9">
        <v>14.5</v>
      </c>
      <c r="W35" s="9">
        <v>32.9</v>
      </c>
    </row>
    <row r="36" spans="1:23" ht="15" customHeight="1">
      <c r="A36" s="78">
        <v>2006</v>
      </c>
      <c r="B36" s="22">
        <v>329663</v>
      </c>
      <c r="C36" s="9">
        <v>42.9</v>
      </c>
      <c r="D36" s="9">
        <v>33.4</v>
      </c>
      <c r="E36" s="9">
        <v>7.9</v>
      </c>
      <c r="F36" s="9">
        <v>6.5</v>
      </c>
      <c r="G36" s="9">
        <v>9.3000000000000007</v>
      </c>
      <c r="I36" s="78">
        <v>2006</v>
      </c>
      <c r="J36" s="22">
        <v>26091</v>
      </c>
      <c r="K36" s="9">
        <v>49</v>
      </c>
      <c r="L36" s="9">
        <v>23.6</v>
      </c>
      <c r="M36" s="9">
        <v>5.7</v>
      </c>
      <c r="N36" s="9">
        <v>12.6</v>
      </c>
      <c r="O36" s="9">
        <v>9</v>
      </c>
      <c r="Q36" s="1" t="s">
        <v>69</v>
      </c>
      <c r="R36" s="22">
        <v>151282</v>
      </c>
      <c r="S36" s="9">
        <v>33</v>
      </c>
      <c r="T36" s="3">
        <v>15</v>
      </c>
      <c r="U36" s="3">
        <v>4.7</v>
      </c>
      <c r="V36" s="3">
        <v>14.4</v>
      </c>
      <c r="W36" s="3">
        <v>32.9</v>
      </c>
    </row>
    <row r="37" spans="1:23" ht="15" customHeight="1">
      <c r="A37" s="78">
        <v>2007</v>
      </c>
      <c r="B37" s="22">
        <v>342881</v>
      </c>
      <c r="C37" s="9">
        <v>41.9</v>
      </c>
      <c r="D37" s="9">
        <v>32.799999999999997</v>
      </c>
      <c r="E37" s="9">
        <v>9.3000000000000007</v>
      </c>
      <c r="F37" s="9">
        <v>6.4</v>
      </c>
      <c r="G37" s="9">
        <v>9.5</v>
      </c>
      <c r="I37" s="78">
        <v>2007</v>
      </c>
      <c r="J37" s="22">
        <v>26244</v>
      </c>
      <c r="K37" s="9">
        <v>48.6</v>
      </c>
      <c r="L37" s="9">
        <v>23.4</v>
      </c>
      <c r="M37" s="9">
        <v>6.6</v>
      </c>
      <c r="N37" s="9">
        <v>12.299999999999999</v>
      </c>
      <c r="O37" s="9">
        <v>9.1</v>
      </c>
      <c r="Q37" s="78">
        <v>2007</v>
      </c>
      <c r="R37" s="22">
        <v>158541</v>
      </c>
      <c r="S37" s="3">
        <v>32.4</v>
      </c>
      <c r="T37" s="3">
        <v>14.6</v>
      </c>
      <c r="U37" s="3">
        <v>5.4</v>
      </c>
      <c r="V37" s="3">
        <v>14.399999999999999</v>
      </c>
      <c r="W37" s="3">
        <v>33.1</v>
      </c>
    </row>
    <row r="38" spans="1:23" ht="15" customHeight="1">
      <c r="A38" s="78">
        <v>2008</v>
      </c>
      <c r="B38" s="22">
        <v>356893</v>
      </c>
      <c r="C38" s="9">
        <v>41</v>
      </c>
      <c r="D38" s="9">
        <v>32.4</v>
      </c>
      <c r="E38" s="9">
        <v>10.5</v>
      </c>
      <c r="F38" s="9">
        <v>6.3999999999999995</v>
      </c>
      <c r="G38" s="9">
        <v>9.6999999999999993</v>
      </c>
      <c r="I38" s="78">
        <v>2008</v>
      </c>
      <c r="J38" s="22">
        <v>26479</v>
      </c>
      <c r="K38" s="9">
        <v>48</v>
      </c>
      <c r="L38" s="9">
        <v>22.9</v>
      </c>
      <c r="M38" s="9">
        <v>7.6</v>
      </c>
      <c r="N38" s="9">
        <v>12.4</v>
      </c>
      <c r="O38" s="9">
        <v>9.1</v>
      </c>
      <c r="Q38" s="1" t="s">
        <v>70</v>
      </c>
      <c r="R38" s="22">
        <v>165468</v>
      </c>
      <c r="S38" s="9">
        <v>32.200000000000003</v>
      </c>
      <c r="T38" s="9">
        <v>14.3</v>
      </c>
      <c r="U38" s="9">
        <v>6</v>
      </c>
      <c r="V38" s="9">
        <v>14.3</v>
      </c>
      <c r="W38" s="9">
        <v>33.299999999999997</v>
      </c>
    </row>
    <row r="39" spans="1:23" ht="15" customHeight="1">
      <c r="A39" s="1" t="s">
        <v>71</v>
      </c>
      <c r="B39" s="6">
        <v>371924</v>
      </c>
      <c r="C39" s="9">
        <v>40.299999999999997</v>
      </c>
      <c r="D39" s="9">
        <v>31.8</v>
      </c>
      <c r="E39" s="9">
        <v>11.7</v>
      </c>
      <c r="F39" s="9">
        <v>6.2</v>
      </c>
      <c r="G39" s="9">
        <v>10</v>
      </c>
      <c r="I39" s="1" t="s">
        <v>71</v>
      </c>
      <c r="J39" s="22">
        <v>27435</v>
      </c>
      <c r="K39" s="9">
        <v>47.4</v>
      </c>
      <c r="L39" s="9">
        <v>22.7</v>
      </c>
      <c r="M39" s="9">
        <v>8.3000000000000007</v>
      </c>
      <c r="N39" s="9">
        <v>12.3</v>
      </c>
      <c r="O39" s="9">
        <v>9.4</v>
      </c>
      <c r="Q39" s="1" t="s">
        <v>71</v>
      </c>
      <c r="R39" s="22">
        <v>172282</v>
      </c>
      <c r="S39" s="9">
        <v>31.8</v>
      </c>
      <c r="T39" s="9">
        <v>14</v>
      </c>
      <c r="U39" s="9">
        <v>6.6</v>
      </c>
      <c r="V39" s="9">
        <v>14.2</v>
      </c>
      <c r="W39" s="9">
        <v>33.4</v>
      </c>
    </row>
    <row r="40" spans="1:23" ht="15" customHeight="1">
      <c r="A40" s="1" t="s">
        <v>183</v>
      </c>
      <c r="B40" s="6">
        <v>385589</v>
      </c>
      <c r="C40" s="9">
        <v>39.4</v>
      </c>
      <c r="D40" s="9">
        <v>32.4</v>
      </c>
      <c r="E40" s="9">
        <v>11.6</v>
      </c>
      <c r="F40" s="9">
        <v>6.3</v>
      </c>
      <c r="G40" s="9">
        <v>10.3</v>
      </c>
      <c r="I40" s="1" t="s">
        <v>183</v>
      </c>
      <c r="J40" s="22">
        <v>29245</v>
      </c>
      <c r="K40" s="9">
        <v>47.4</v>
      </c>
      <c r="L40" s="9">
        <v>23.7</v>
      </c>
      <c r="M40" s="9">
        <v>8.1999999999999993</v>
      </c>
      <c r="N40" s="9">
        <v>11.5</v>
      </c>
      <c r="O40" s="9">
        <v>9.1</v>
      </c>
      <c r="Q40" s="1" t="s">
        <v>183</v>
      </c>
      <c r="R40" s="22">
        <v>179080</v>
      </c>
      <c r="S40" s="9">
        <v>31.7</v>
      </c>
      <c r="T40" s="9">
        <v>14.1</v>
      </c>
      <c r="U40" s="9">
        <v>6.9</v>
      </c>
      <c r="V40" s="9">
        <v>13.899999999999999</v>
      </c>
      <c r="W40" s="9">
        <v>33.4</v>
      </c>
    </row>
    <row r="41" spans="1:23" ht="15" customHeight="1">
      <c r="A41" s="1" t="s">
        <v>225</v>
      </c>
      <c r="B41" s="6">
        <v>395656</v>
      </c>
      <c r="C41" s="9">
        <v>39</v>
      </c>
      <c r="D41" s="9">
        <v>33</v>
      </c>
      <c r="E41" s="9">
        <v>11.6</v>
      </c>
      <c r="F41" s="9">
        <v>5.6</v>
      </c>
      <c r="G41" s="9">
        <v>10.8</v>
      </c>
      <c r="I41" s="1" t="s">
        <v>225</v>
      </c>
      <c r="J41" s="22">
        <v>31684</v>
      </c>
      <c r="K41" s="3">
        <v>47.3</v>
      </c>
      <c r="L41" s="3">
        <v>25.1</v>
      </c>
      <c r="M41" s="3">
        <v>8.3000000000000007</v>
      </c>
      <c r="N41" s="3">
        <v>10</v>
      </c>
      <c r="O41" s="3">
        <v>9.3000000000000007</v>
      </c>
      <c r="Q41" s="1" t="s">
        <v>225</v>
      </c>
      <c r="R41" s="6">
        <v>185626</v>
      </c>
      <c r="S41" s="9">
        <v>32</v>
      </c>
      <c r="T41" s="3">
        <v>14.1</v>
      </c>
      <c r="U41" s="3">
        <v>7.3</v>
      </c>
      <c r="V41" s="3">
        <v>13.4</v>
      </c>
      <c r="W41" s="3">
        <v>33.299999999999997</v>
      </c>
    </row>
    <row r="43" spans="1:23" ht="15" customHeight="1">
      <c r="A43" s="2"/>
      <c r="B43" s="2"/>
      <c r="C43" s="2"/>
      <c r="D43" s="2"/>
      <c r="E43" s="2"/>
      <c r="F43" s="2"/>
      <c r="G43" s="2"/>
    </row>
    <row r="44" spans="1:23" ht="15" customHeight="1">
      <c r="A44" s="2"/>
      <c r="B44" s="2"/>
      <c r="C44" s="2"/>
      <c r="D44" s="2"/>
      <c r="E44" s="2"/>
      <c r="F44" s="2"/>
      <c r="G44" s="2"/>
    </row>
    <row r="45" spans="1:23" ht="15" customHeight="1">
      <c r="A45" s="2"/>
      <c r="B45" s="2"/>
      <c r="C45" s="2"/>
      <c r="D45" s="2"/>
      <c r="E45" s="2"/>
      <c r="F45" s="2"/>
      <c r="G45" s="2"/>
    </row>
    <row r="46" spans="1:23" ht="15" customHeight="1">
      <c r="A46" s="2"/>
      <c r="B46" s="2"/>
      <c r="C46" s="2"/>
      <c r="D46" s="2"/>
      <c r="E46" s="2"/>
      <c r="F46" s="2"/>
      <c r="G46" s="2"/>
    </row>
    <row r="47" spans="1:23" ht="15" customHeight="1">
      <c r="A47" s="2"/>
      <c r="B47" s="2"/>
      <c r="C47" s="2"/>
      <c r="D47" s="2"/>
      <c r="E47" s="2"/>
      <c r="F47" s="2"/>
      <c r="G47" s="2"/>
    </row>
    <row r="48" spans="1:23" ht="15" customHeight="1">
      <c r="A48" s="2"/>
      <c r="B48" s="2"/>
      <c r="C48" s="2"/>
      <c r="D48" s="2"/>
      <c r="E48" s="2"/>
      <c r="F48" s="2"/>
      <c r="G48" s="2"/>
    </row>
    <row r="49" spans="1:7" ht="15" customHeight="1">
      <c r="A49" s="2"/>
      <c r="B49" s="2"/>
      <c r="C49" s="2"/>
      <c r="D49" s="2"/>
      <c r="E49" s="2"/>
      <c r="F49" s="2"/>
      <c r="G49" s="2"/>
    </row>
    <row r="50" spans="1:7" ht="15" customHeight="1">
      <c r="A50" s="2"/>
      <c r="B50" s="2"/>
      <c r="C50" s="2"/>
      <c r="D50" s="2"/>
      <c r="E50" s="2"/>
      <c r="F50" s="2"/>
      <c r="G50" s="2"/>
    </row>
    <row r="51" spans="1:7" ht="15" customHeight="1">
      <c r="A51" s="2"/>
      <c r="B51" s="2"/>
      <c r="C51" s="2"/>
      <c r="D51" s="2"/>
      <c r="E51" s="2"/>
      <c r="F51" s="2"/>
      <c r="G51" s="2"/>
    </row>
    <row r="52" spans="1:7" ht="15" customHeight="1">
      <c r="A52" s="2"/>
      <c r="B52" s="2"/>
      <c r="C52" s="2"/>
      <c r="D52" s="2"/>
      <c r="E52" s="2"/>
      <c r="F52" s="2"/>
      <c r="G52" s="2"/>
    </row>
    <row r="53" spans="1:7" ht="15" customHeight="1">
      <c r="A53" s="2"/>
      <c r="B53" s="2"/>
      <c r="C53" s="2"/>
      <c r="D53" s="2"/>
      <c r="E53" s="2"/>
      <c r="F53" s="2"/>
      <c r="G53" s="2"/>
    </row>
    <row r="54" spans="1:7" ht="15" customHeight="1">
      <c r="A54" s="2"/>
      <c r="B54" s="2"/>
      <c r="C54" s="2"/>
      <c r="D54" s="2"/>
      <c r="E54" s="2"/>
      <c r="F54" s="2"/>
      <c r="G54" s="2"/>
    </row>
    <row r="55" spans="1:7" ht="15" customHeight="1">
      <c r="A55" s="2"/>
      <c r="B55" s="2"/>
      <c r="C55" s="2"/>
      <c r="D55" s="2"/>
      <c r="E55" s="2"/>
      <c r="F55" s="2"/>
      <c r="G55" s="2"/>
    </row>
    <row r="56" spans="1:7" ht="15" customHeight="1">
      <c r="A56" s="2"/>
      <c r="B56" s="2"/>
      <c r="C56" s="2"/>
      <c r="D56" s="2"/>
      <c r="E56" s="2"/>
      <c r="F56" s="2"/>
      <c r="G56" s="2"/>
    </row>
    <row r="57" spans="1:7" ht="15" customHeight="1">
      <c r="A57" s="2"/>
      <c r="B57" s="2"/>
      <c r="C57" s="2"/>
      <c r="D57" s="2"/>
      <c r="E57" s="2"/>
      <c r="F57" s="2"/>
      <c r="G57" s="2"/>
    </row>
    <row r="58" spans="1:7" ht="15" customHeight="1">
      <c r="A58" s="2"/>
      <c r="B58" s="2"/>
      <c r="C58" s="2"/>
      <c r="D58" s="2"/>
      <c r="E58" s="2"/>
      <c r="F58" s="2"/>
      <c r="G58" s="2"/>
    </row>
    <row r="59" spans="1:7" ht="15" customHeight="1">
      <c r="A59" s="2"/>
      <c r="B59" s="2"/>
      <c r="C59" s="2"/>
      <c r="D59" s="2"/>
      <c r="E59" s="2"/>
      <c r="F59" s="2"/>
      <c r="G59" s="2"/>
    </row>
    <row r="60" spans="1:7" ht="15" customHeight="1">
      <c r="A60" s="2"/>
      <c r="B60" s="2"/>
      <c r="C60" s="2"/>
      <c r="D60" s="2"/>
      <c r="E60" s="2"/>
      <c r="F60" s="2"/>
      <c r="G60" s="2"/>
    </row>
    <row r="61" spans="1:7" ht="15" customHeight="1">
      <c r="A61" s="2"/>
      <c r="B61" s="2"/>
      <c r="C61" s="2"/>
      <c r="D61" s="2"/>
      <c r="E61" s="2"/>
      <c r="F61" s="2"/>
      <c r="G61" s="2"/>
    </row>
    <row r="62" spans="1:7" ht="15" customHeight="1">
      <c r="A62" s="2"/>
      <c r="B62" s="2"/>
      <c r="C62" s="2"/>
      <c r="D62" s="2"/>
      <c r="E62" s="2"/>
      <c r="F62" s="2"/>
      <c r="G62" s="2"/>
    </row>
    <row r="63" spans="1:7" ht="15" customHeight="1">
      <c r="A63" s="2"/>
      <c r="B63" s="2"/>
      <c r="C63" s="2"/>
      <c r="D63" s="2"/>
      <c r="E63" s="2"/>
      <c r="F63" s="2"/>
      <c r="G63" s="2"/>
    </row>
    <row r="64" spans="1:7" ht="15" customHeight="1">
      <c r="A64" s="2"/>
      <c r="B64" s="2"/>
      <c r="C64" s="2"/>
      <c r="D64" s="2"/>
      <c r="E64" s="2"/>
      <c r="F64" s="2"/>
      <c r="G64" s="2"/>
    </row>
    <row r="65" spans="1:7" ht="15" customHeight="1">
      <c r="A65" s="2"/>
      <c r="B65" s="2"/>
      <c r="C65" s="2"/>
      <c r="D65" s="2"/>
      <c r="E65" s="2"/>
      <c r="F65" s="2"/>
      <c r="G65" s="2"/>
    </row>
    <row r="66" spans="1:7" ht="15" customHeight="1">
      <c r="A66" s="2"/>
      <c r="B66" s="2"/>
      <c r="C66" s="2"/>
      <c r="D66" s="2"/>
      <c r="E66" s="2"/>
      <c r="F66" s="2"/>
      <c r="G66" s="2"/>
    </row>
    <row r="67" spans="1:7" ht="15" customHeight="1">
      <c r="A67" s="2"/>
      <c r="B67" s="2"/>
      <c r="C67" s="2"/>
      <c r="D67" s="2"/>
      <c r="E67" s="2"/>
      <c r="F67" s="2"/>
      <c r="G67" s="2"/>
    </row>
    <row r="68" spans="1:7" ht="15" customHeight="1">
      <c r="A68" s="2"/>
      <c r="B68" s="2"/>
      <c r="C68" s="2"/>
      <c r="D68" s="2"/>
      <c r="E68" s="2"/>
      <c r="F68" s="2"/>
      <c r="G68" s="2"/>
    </row>
    <row r="69" spans="1:7" ht="15" customHeight="1">
      <c r="A69" s="2"/>
      <c r="B69" s="2"/>
      <c r="C69" s="2"/>
      <c r="D69" s="2"/>
      <c r="E69" s="2"/>
      <c r="F69" s="2"/>
      <c r="G69" s="2"/>
    </row>
    <row r="70" spans="1:7" ht="15" customHeight="1">
      <c r="A70" s="2"/>
      <c r="B70" s="2"/>
      <c r="C70" s="2"/>
      <c r="D70" s="2"/>
      <c r="E70" s="2"/>
      <c r="F70" s="2"/>
      <c r="G70" s="2"/>
    </row>
    <row r="71" spans="1:7" ht="15" customHeight="1">
      <c r="A71" s="2"/>
      <c r="B71" s="2"/>
      <c r="C71" s="2"/>
      <c r="D71" s="2"/>
      <c r="E71" s="2"/>
      <c r="F71" s="2"/>
      <c r="G71" s="2"/>
    </row>
    <row r="72" spans="1:7" ht="15" customHeight="1">
      <c r="A72" s="2"/>
      <c r="B72" s="2"/>
      <c r="C72" s="2"/>
      <c r="D72" s="2"/>
      <c r="E72" s="2"/>
      <c r="F72" s="2"/>
      <c r="G72" s="2"/>
    </row>
    <row r="73" spans="1:7" ht="15" customHeight="1">
      <c r="A73" s="2"/>
      <c r="B73" s="2"/>
      <c r="C73" s="2"/>
      <c r="D73" s="2"/>
      <c r="E73" s="2"/>
      <c r="F73" s="2"/>
      <c r="G73" s="2"/>
    </row>
    <row r="74" spans="1:7" ht="15" customHeight="1">
      <c r="A74" s="2"/>
      <c r="B74" s="2"/>
      <c r="C74" s="2"/>
      <c r="D74" s="2"/>
      <c r="E74" s="2"/>
      <c r="F74" s="2"/>
      <c r="G74" s="2"/>
    </row>
    <row r="75" spans="1:7" ht="15" customHeight="1">
      <c r="A75" s="2"/>
      <c r="B75" s="2"/>
      <c r="C75" s="2"/>
      <c r="D75" s="2"/>
      <c r="E75" s="2"/>
      <c r="F75" s="2"/>
      <c r="G75" s="2"/>
    </row>
    <row r="76" spans="1:7" ht="15" customHeight="1">
      <c r="A76" s="2"/>
      <c r="B76" s="2"/>
      <c r="C76" s="2"/>
      <c r="D76" s="2"/>
      <c r="E76" s="2"/>
      <c r="F76" s="2"/>
      <c r="G76" s="2"/>
    </row>
    <row r="77" spans="1:7" ht="15" customHeight="1">
      <c r="A77" s="2"/>
      <c r="B77" s="2"/>
      <c r="C77" s="2"/>
      <c r="D77" s="2"/>
      <c r="E77" s="2"/>
      <c r="F77" s="2"/>
      <c r="G77" s="2"/>
    </row>
    <row r="78" spans="1:7" ht="15" customHeight="1">
      <c r="A78" s="2"/>
      <c r="B78" s="2"/>
      <c r="C78" s="2"/>
      <c r="D78" s="2"/>
      <c r="E78" s="2"/>
      <c r="F78" s="2"/>
      <c r="G78" s="2"/>
    </row>
    <row r="79" spans="1:7" ht="15" customHeight="1">
      <c r="A79" s="2"/>
      <c r="B79" s="2"/>
      <c r="C79" s="2"/>
      <c r="D79" s="2"/>
      <c r="E79" s="2"/>
      <c r="F79" s="2"/>
      <c r="G79" s="2"/>
    </row>
    <row r="80" spans="1:7" ht="15" customHeight="1">
      <c r="B80" s="22"/>
    </row>
    <row r="81" spans="1:7" ht="15" customHeight="1">
      <c r="A81" s="2"/>
      <c r="B81" s="2"/>
      <c r="C81" s="2"/>
      <c r="D81" s="2"/>
      <c r="E81" s="2"/>
      <c r="F81" s="2"/>
      <c r="G81" s="2"/>
    </row>
    <row r="82" spans="1:7" ht="15" customHeight="1">
      <c r="A82" s="2"/>
      <c r="B82" s="2"/>
      <c r="C82" s="2"/>
      <c r="D82" s="2"/>
      <c r="E82" s="2"/>
      <c r="F82" s="2"/>
      <c r="G82" s="2"/>
    </row>
    <row r="83" spans="1:7" ht="15" customHeight="1">
      <c r="A83" s="2"/>
      <c r="B83" s="2"/>
      <c r="C83" s="2"/>
      <c r="D83" s="2"/>
      <c r="E83" s="2"/>
      <c r="F83" s="2"/>
      <c r="G83" s="2"/>
    </row>
    <row r="84" spans="1:7" ht="15" customHeight="1">
      <c r="A84" s="2"/>
      <c r="B84" s="2"/>
      <c r="C84" s="2"/>
      <c r="D84" s="2"/>
      <c r="E84" s="2"/>
      <c r="F84" s="2"/>
      <c r="G84" s="2"/>
    </row>
    <row r="85" spans="1:7" ht="15" customHeight="1">
      <c r="A85" s="2"/>
      <c r="B85" s="2"/>
      <c r="C85" s="2"/>
      <c r="D85" s="2"/>
      <c r="E85" s="2"/>
      <c r="F85" s="2"/>
      <c r="G85" s="2"/>
    </row>
    <row r="86" spans="1:7" ht="15" customHeight="1">
      <c r="A86" s="2"/>
      <c r="B86" s="2"/>
      <c r="C86" s="2"/>
      <c r="D86" s="2"/>
      <c r="E86" s="2"/>
      <c r="F86" s="2"/>
      <c r="G86" s="2"/>
    </row>
    <row r="87" spans="1:7" ht="15" customHeight="1">
      <c r="A87" s="2"/>
      <c r="B87" s="2"/>
      <c r="C87" s="2"/>
      <c r="D87" s="2"/>
      <c r="E87" s="2"/>
      <c r="F87" s="2"/>
      <c r="G87" s="2"/>
    </row>
    <row r="88" spans="1:7" ht="15" customHeight="1">
      <c r="A88" s="2"/>
      <c r="B88" s="2"/>
      <c r="C88" s="2"/>
      <c r="D88" s="2"/>
      <c r="E88" s="2"/>
      <c r="F88" s="2"/>
      <c r="G88" s="2"/>
    </row>
    <row r="89" spans="1:7" ht="15" customHeight="1">
      <c r="A89" s="2"/>
      <c r="B89" s="2"/>
      <c r="C89" s="2"/>
      <c r="D89" s="2"/>
      <c r="E89" s="2"/>
      <c r="F89" s="2"/>
      <c r="G89" s="2"/>
    </row>
    <row r="90" spans="1:7" ht="15" customHeight="1">
      <c r="A90" s="2"/>
      <c r="B90" s="2"/>
      <c r="C90" s="2"/>
      <c r="D90" s="2"/>
      <c r="E90" s="2"/>
      <c r="F90" s="2"/>
      <c r="G90" s="2"/>
    </row>
    <row r="91" spans="1:7" ht="15" customHeight="1">
      <c r="A91" s="2"/>
      <c r="B91" s="2"/>
      <c r="C91" s="2"/>
      <c r="D91" s="2"/>
      <c r="E91" s="2"/>
      <c r="F91" s="2"/>
      <c r="G91" s="2"/>
    </row>
    <row r="92" spans="1:7" ht="15" customHeight="1">
      <c r="A92" s="2"/>
      <c r="B92" s="2"/>
      <c r="C92" s="2"/>
      <c r="D92" s="2"/>
      <c r="E92" s="2"/>
      <c r="F92" s="2"/>
      <c r="G92" s="2"/>
    </row>
    <row r="93" spans="1:7" ht="15" customHeight="1">
      <c r="A93" s="2"/>
      <c r="B93" s="2"/>
      <c r="C93" s="2"/>
      <c r="D93" s="2"/>
      <c r="E93" s="2"/>
      <c r="F93" s="2"/>
      <c r="G93" s="2"/>
    </row>
    <row r="94" spans="1:7" ht="15" customHeight="1">
      <c r="A94" s="2"/>
      <c r="B94" s="2"/>
      <c r="C94" s="2"/>
      <c r="D94" s="2"/>
      <c r="E94" s="2"/>
      <c r="F94" s="2"/>
      <c r="G94" s="2"/>
    </row>
    <row r="95" spans="1:7" ht="15" customHeight="1">
      <c r="A95" s="2"/>
      <c r="B95" s="2"/>
      <c r="C95" s="2"/>
      <c r="D95" s="2"/>
      <c r="E95" s="2"/>
      <c r="F95" s="2"/>
      <c r="G95" s="2"/>
    </row>
    <row r="96" spans="1:7" ht="15" customHeight="1">
      <c r="A96" s="2"/>
      <c r="B96" s="2"/>
      <c r="C96" s="2"/>
      <c r="D96" s="2"/>
      <c r="E96" s="2"/>
      <c r="F96" s="2"/>
      <c r="G96" s="2"/>
    </row>
    <row r="97" spans="1:7" ht="15" customHeight="1">
      <c r="A97" s="2"/>
      <c r="B97" s="2"/>
      <c r="C97" s="2"/>
      <c r="D97" s="2"/>
      <c r="E97" s="2"/>
      <c r="F97" s="2"/>
      <c r="G97" s="2"/>
    </row>
    <row r="98" spans="1:7" ht="15" customHeight="1">
      <c r="A98" s="2"/>
      <c r="B98" s="2"/>
      <c r="C98" s="2"/>
      <c r="D98" s="2"/>
      <c r="E98" s="2"/>
      <c r="F98" s="2"/>
      <c r="G98" s="2"/>
    </row>
    <row r="99" spans="1:7" ht="15" customHeight="1">
      <c r="A99" s="2"/>
      <c r="B99" s="2"/>
      <c r="C99" s="2"/>
      <c r="D99" s="2"/>
      <c r="E99" s="2"/>
      <c r="F99" s="2"/>
      <c r="G99" s="2"/>
    </row>
    <row r="100" spans="1:7" ht="15" customHeight="1">
      <c r="A100" s="2"/>
      <c r="B100" s="2"/>
      <c r="C100" s="2"/>
      <c r="D100" s="2"/>
      <c r="E100" s="2"/>
      <c r="F100" s="2"/>
      <c r="G100" s="2"/>
    </row>
    <row r="101" spans="1:7" ht="15" customHeight="1">
      <c r="A101" s="2"/>
      <c r="B101" s="2"/>
      <c r="C101" s="2"/>
      <c r="D101" s="2"/>
      <c r="E101" s="2"/>
      <c r="F101" s="2"/>
      <c r="G101" s="2"/>
    </row>
    <row r="102" spans="1:7" ht="15" customHeight="1">
      <c r="A102" s="2"/>
      <c r="B102" s="2"/>
      <c r="C102" s="2"/>
      <c r="D102" s="2"/>
      <c r="E102" s="2"/>
      <c r="F102" s="2"/>
      <c r="G102" s="2"/>
    </row>
    <row r="103" spans="1:7" ht="15" customHeight="1">
      <c r="A103" s="2"/>
      <c r="B103" s="2"/>
      <c r="C103" s="2"/>
      <c r="D103" s="2"/>
      <c r="E103" s="2"/>
      <c r="F103" s="2"/>
      <c r="G103" s="2"/>
    </row>
    <row r="104" spans="1:7" ht="15" customHeight="1">
      <c r="A104" s="2"/>
      <c r="B104" s="2"/>
      <c r="C104" s="2"/>
      <c r="D104" s="2"/>
      <c r="E104" s="2"/>
      <c r="F104" s="2"/>
      <c r="G104" s="2"/>
    </row>
    <row r="105" spans="1:7" ht="15" customHeight="1">
      <c r="A105" s="2"/>
      <c r="B105" s="2"/>
      <c r="C105" s="2"/>
      <c r="D105" s="2"/>
      <c r="E105" s="2"/>
      <c r="F105" s="2"/>
      <c r="G105" s="2"/>
    </row>
    <row r="106" spans="1:7" ht="15" customHeight="1">
      <c r="A106" s="2"/>
      <c r="B106" s="2"/>
      <c r="C106" s="2"/>
      <c r="D106" s="2"/>
      <c r="E106" s="2"/>
      <c r="F106" s="2"/>
      <c r="G106" s="2"/>
    </row>
    <row r="107" spans="1:7" ht="15" customHeight="1">
      <c r="A107" s="2"/>
      <c r="B107" s="2"/>
      <c r="C107" s="2"/>
      <c r="D107" s="2"/>
      <c r="E107" s="2"/>
      <c r="F107" s="2"/>
      <c r="G107" s="2"/>
    </row>
    <row r="108" spans="1:7" ht="15" customHeight="1">
      <c r="A108" s="2"/>
      <c r="B108" s="2"/>
      <c r="C108" s="2"/>
      <c r="D108" s="2"/>
      <c r="E108" s="2"/>
      <c r="F108" s="2"/>
      <c r="G108" s="2"/>
    </row>
    <row r="109" spans="1:7" ht="15" customHeight="1">
      <c r="A109" s="2"/>
      <c r="B109" s="2"/>
      <c r="C109" s="2"/>
      <c r="D109" s="2"/>
      <c r="E109" s="2"/>
      <c r="F109" s="2"/>
      <c r="G109" s="2"/>
    </row>
    <row r="110" spans="1:7" ht="15" customHeight="1">
      <c r="A110" s="2"/>
      <c r="B110" s="2"/>
      <c r="C110" s="2"/>
      <c r="D110" s="2"/>
      <c r="E110" s="2"/>
      <c r="F110" s="2"/>
      <c r="G110" s="2"/>
    </row>
    <row r="111" spans="1:7" ht="15" customHeight="1">
      <c r="A111" s="2"/>
      <c r="B111" s="2"/>
      <c r="C111" s="2"/>
      <c r="D111" s="2"/>
      <c r="E111" s="2"/>
      <c r="F111" s="2"/>
      <c r="G111" s="2"/>
    </row>
    <row r="112" spans="1:7" ht="15" customHeight="1">
      <c r="A112" s="2"/>
      <c r="B112" s="2"/>
      <c r="C112" s="2"/>
      <c r="D112" s="2"/>
      <c r="E112" s="2"/>
      <c r="F112" s="2"/>
      <c r="G112" s="2"/>
    </row>
    <row r="113" spans="1:7" ht="15" customHeight="1">
      <c r="A113" s="2"/>
      <c r="B113" s="2"/>
      <c r="C113" s="2"/>
      <c r="D113" s="2"/>
      <c r="E113" s="2"/>
      <c r="F113" s="2"/>
      <c r="G113" s="2"/>
    </row>
    <row r="114" spans="1:7" ht="15" customHeight="1">
      <c r="A114" s="2"/>
      <c r="B114" s="2"/>
      <c r="C114" s="2"/>
      <c r="D114" s="2"/>
      <c r="E114" s="2"/>
      <c r="F114" s="2"/>
      <c r="G114" s="2"/>
    </row>
    <row r="115" spans="1:7" ht="15" customHeight="1">
      <c r="A115" s="2"/>
      <c r="B115" s="2"/>
      <c r="C115" s="2"/>
      <c r="D115" s="2"/>
      <c r="E115" s="2"/>
      <c r="F115" s="2"/>
      <c r="G115" s="2"/>
    </row>
    <row r="116" spans="1:7" ht="15" customHeight="1">
      <c r="A116" s="2"/>
      <c r="B116" s="2"/>
      <c r="C116" s="2"/>
      <c r="D116" s="2"/>
      <c r="E116" s="2"/>
      <c r="F116" s="2"/>
      <c r="G116" s="2"/>
    </row>
    <row r="117" spans="1:7" ht="15" customHeight="1">
      <c r="A117" s="2"/>
      <c r="B117" s="2"/>
      <c r="C117" s="2"/>
      <c r="D117" s="2"/>
      <c r="E117" s="2"/>
      <c r="F117" s="2"/>
      <c r="G117" s="2"/>
    </row>
    <row r="118" spans="1:7" ht="15" customHeight="1">
      <c r="A118" s="2"/>
      <c r="B118" s="2"/>
      <c r="C118" s="2"/>
      <c r="D118" s="2"/>
      <c r="E118" s="2"/>
      <c r="F118" s="2"/>
      <c r="G118" s="2"/>
    </row>
  </sheetData>
  <pageMargins left="0.75" right="0.75" top="1" bottom="1" header="0.5" footer="0.5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showGridLines="0" zoomScaleNormal="100" workbookViewId="0"/>
  </sheetViews>
  <sheetFormatPr defaultRowHeight="15" customHeight="1"/>
  <cols>
    <col min="1" max="1" width="13.140625" style="1" customWidth="1"/>
    <col min="2" max="2" width="10.140625" style="25" customWidth="1"/>
    <col min="3" max="5" width="10.140625" style="3" customWidth="1"/>
    <col min="6" max="16384" width="9.140625" style="2"/>
  </cols>
  <sheetData>
    <row r="1" spans="1:5" ht="15" customHeight="1">
      <c r="A1" s="1" t="s">
        <v>172</v>
      </c>
    </row>
    <row r="2" spans="1:5" ht="15" customHeight="1">
      <c r="A2" s="1" t="s">
        <v>261</v>
      </c>
    </row>
    <row r="5" spans="1:5" ht="15" customHeight="1">
      <c r="A5" s="2"/>
      <c r="B5" s="25" t="s">
        <v>260</v>
      </c>
      <c r="C5" s="3" t="s">
        <v>231</v>
      </c>
      <c r="D5" s="25" t="s">
        <v>232</v>
      </c>
      <c r="E5" s="25" t="s">
        <v>10</v>
      </c>
    </row>
    <row r="6" spans="1:5" ht="15" customHeight="1">
      <c r="A6" s="1" t="s">
        <v>230</v>
      </c>
      <c r="B6" s="7">
        <v>1971</v>
      </c>
      <c r="C6" s="7">
        <v>880</v>
      </c>
      <c r="D6" s="7">
        <v>0</v>
      </c>
      <c r="E6" s="74">
        <v>2855</v>
      </c>
    </row>
    <row r="7" spans="1:5" ht="15" customHeight="1">
      <c r="A7" s="1" t="s">
        <v>235</v>
      </c>
      <c r="B7" s="7">
        <v>925</v>
      </c>
      <c r="C7" s="7">
        <v>2593</v>
      </c>
      <c r="D7" s="7">
        <v>17</v>
      </c>
      <c r="E7" s="74">
        <f>SUM(B7:D7)</f>
        <v>3535</v>
      </c>
    </row>
    <row r="8" spans="1:5" ht="15" customHeight="1">
      <c r="A8" s="1" t="s">
        <v>236</v>
      </c>
      <c r="B8" s="7">
        <v>769</v>
      </c>
      <c r="C8" s="7">
        <v>4302</v>
      </c>
      <c r="D8" s="7">
        <v>47</v>
      </c>
      <c r="E8" s="74">
        <f t="shared" ref="E8:E37" si="0">SUM(B8:D8)</f>
        <v>5118</v>
      </c>
    </row>
    <row r="9" spans="1:5" ht="15" customHeight="1">
      <c r="A9" s="1" t="s">
        <v>237</v>
      </c>
      <c r="B9" s="7">
        <v>1395</v>
      </c>
      <c r="C9" s="7">
        <v>6672</v>
      </c>
      <c r="D9" s="7">
        <v>73</v>
      </c>
      <c r="E9" s="74">
        <f t="shared" si="0"/>
        <v>8140</v>
      </c>
    </row>
    <row r="10" spans="1:5" ht="15" customHeight="1">
      <c r="A10" s="1" t="s">
        <v>238</v>
      </c>
      <c r="B10" s="7">
        <v>2622</v>
      </c>
      <c r="C10" s="7">
        <v>8704</v>
      </c>
      <c r="D10" s="7">
        <v>203</v>
      </c>
      <c r="E10" s="74">
        <f t="shared" si="0"/>
        <v>11529</v>
      </c>
    </row>
    <row r="11" spans="1:5" ht="15" customHeight="1">
      <c r="A11" s="1" t="s">
        <v>239</v>
      </c>
      <c r="B11" s="7">
        <v>5681</v>
      </c>
      <c r="C11" s="7">
        <v>10501</v>
      </c>
      <c r="D11" s="7">
        <v>540</v>
      </c>
      <c r="E11" s="74">
        <f t="shared" si="0"/>
        <v>16722</v>
      </c>
    </row>
    <row r="12" spans="1:5" ht="15" customHeight="1">
      <c r="A12" s="1" t="s">
        <v>240</v>
      </c>
      <c r="B12" s="7">
        <v>5407</v>
      </c>
      <c r="C12" s="7">
        <v>11397</v>
      </c>
      <c r="D12" s="7">
        <v>787</v>
      </c>
      <c r="E12" s="74">
        <f t="shared" si="0"/>
        <v>17591</v>
      </c>
    </row>
    <row r="13" spans="1:5" ht="15" customHeight="1">
      <c r="A13" s="1" t="s">
        <v>241</v>
      </c>
      <c r="B13" s="7">
        <v>4595</v>
      </c>
      <c r="C13" s="7">
        <v>12287</v>
      </c>
      <c r="D13" s="7">
        <v>999</v>
      </c>
      <c r="E13" s="74">
        <f t="shared" si="0"/>
        <v>17881</v>
      </c>
    </row>
    <row r="14" spans="1:5" ht="15" customHeight="1">
      <c r="A14" s="1" t="s">
        <v>242</v>
      </c>
      <c r="B14" s="7">
        <v>2966</v>
      </c>
      <c r="C14" s="7">
        <v>13269</v>
      </c>
      <c r="D14" s="7">
        <v>1115</v>
      </c>
      <c r="E14" s="74">
        <f t="shared" si="0"/>
        <v>17350</v>
      </c>
    </row>
    <row r="15" spans="1:5" ht="15" customHeight="1">
      <c r="A15" s="1" t="s">
        <v>243</v>
      </c>
      <c r="B15" s="7">
        <v>2849</v>
      </c>
      <c r="C15" s="7">
        <v>14884</v>
      </c>
      <c r="D15" s="7">
        <v>1338</v>
      </c>
      <c r="E15" s="74">
        <f t="shared" si="0"/>
        <v>19071</v>
      </c>
    </row>
    <row r="16" spans="1:5" ht="15" customHeight="1">
      <c r="A16" s="1" t="s">
        <v>244</v>
      </c>
      <c r="B16" s="7">
        <v>2478</v>
      </c>
      <c r="C16" s="7">
        <v>16795</v>
      </c>
      <c r="D16" s="7">
        <v>1976</v>
      </c>
      <c r="E16" s="74">
        <f t="shared" si="0"/>
        <v>21249</v>
      </c>
    </row>
    <row r="17" spans="1:5" ht="15" customHeight="1">
      <c r="A17" s="1" t="s">
        <v>245</v>
      </c>
      <c r="B17" s="7">
        <v>2325</v>
      </c>
      <c r="C17" s="7">
        <v>18738</v>
      </c>
      <c r="D17" s="7">
        <v>2888</v>
      </c>
      <c r="E17" s="74">
        <f t="shared" si="0"/>
        <v>23951</v>
      </c>
    </row>
    <row r="18" spans="1:5" ht="15" customHeight="1">
      <c r="A18" s="1" t="s">
        <v>246</v>
      </c>
      <c r="B18" s="7">
        <v>2412</v>
      </c>
      <c r="C18" s="7">
        <v>20585</v>
      </c>
      <c r="D18" s="7">
        <v>3678</v>
      </c>
      <c r="E18" s="74">
        <f t="shared" si="0"/>
        <v>26675</v>
      </c>
    </row>
    <row r="19" spans="1:5" ht="15" customHeight="1">
      <c r="A19" s="1" t="s">
        <v>247</v>
      </c>
      <c r="B19" s="7">
        <v>1964</v>
      </c>
      <c r="C19" s="7">
        <v>22374</v>
      </c>
      <c r="D19" s="7">
        <v>4287</v>
      </c>
      <c r="E19" s="74">
        <f t="shared" si="0"/>
        <v>28625</v>
      </c>
    </row>
    <row r="20" spans="1:5" ht="15" customHeight="1">
      <c r="A20" s="1" t="s">
        <v>248</v>
      </c>
      <c r="B20" s="7">
        <v>2008</v>
      </c>
      <c r="C20" s="7">
        <v>23524</v>
      </c>
      <c r="D20" s="7">
        <v>5416</v>
      </c>
      <c r="E20" s="74">
        <f t="shared" si="0"/>
        <v>30948</v>
      </c>
    </row>
    <row r="21" spans="1:5" ht="15" customHeight="1">
      <c r="A21" s="1" t="s">
        <v>249</v>
      </c>
      <c r="B21" s="7">
        <v>2068</v>
      </c>
      <c r="C21" s="7">
        <v>22163</v>
      </c>
      <c r="D21" s="7">
        <v>7781</v>
      </c>
      <c r="E21" s="74">
        <f t="shared" si="0"/>
        <v>32012</v>
      </c>
    </row>
    <row r="22" spans="1:5" ht="15" customHeight="1">
      <c r="A22" s="1" t="s">
        <v>250</v>
      </c>
      <c r="B22" s="7">
        <v>2118</v>
      </c>
      <c r="C22" s="7">
        <v>19936</v>
      </c>
      <c r="D22" s="7">
        <v>9485</v>
      </c>
      <c r="E22" s="74">
        <f t="shared" si="0"/>
        <v>31539</v>
      </c>
    </row>
    <row r="23" spans="1:5" ht="15" customHeight="1">
      <c r="A23" s="1" t="s">
        <v>251</v>
      </c>
      <c r="B23" s="7">
        <v>1788</v>
      </c>
      <c r="C23" s="7">
        <v>17812</v>
      </c>
      <c r="D23" s="7">
        <v>10344</v>
      </c>
      <c r="E23" s="74">
        <f t="shared" si="0"/>
        <v>29944</v>
      </c>
    </row>
    <row r="24" spans="1:5" ht="15" customHeight="1">
      <c r="A24" s="1" t="s">
        <v>252</v>
      </c>
      <c r="B24" s="7">
        <v>1769</v>
      </c>
      <c r="C24" s="7">
        <v>15818</v>
      </c>
      <c r="D24" s="7">
        <v>10524</v>
      </c>
      <c r="E24" s="74">
        <f t="shared" si="0"/>
        <v>28111</v>
      </c>
    </row>
    <row r="25" spans="1:5" ht="15" customHeight="1">
      <c r="A25" s="1" t="s">
        <v>253</v>
      </c>
      <c r="B25" s="7">
        <v>1701</v>
      </c>
      <c r="C25" s="7">
        <v>14410</v>
      </c>
      <c r="D25" s="7">
        <v>11226</v>
      </c>
      <c r="E25" s="74">
        <f t="shared" si="0"/>
        <v>27337</v>
      </c>
    </row>
    <row r="26" spans="1:5" ht="15" customHeight="1">
      <c r="A26" s="1" t="s">
        <v>254</v>
      </c>
      <c r="B26" s="7">
        <v>1598</v>
      </c>
      <c r="C26" s="7">
        <v>13247</v>
      </c>
      <c r="D26" s="7">
        <v>11864</v>
      </c>
      <c r="E26" s="74">
        <f t="shared" si="0"/>
        <v>26709</v>
      </c>
    </row>
    <row r="27" spans="1:5" ht="15" customHeight="1">
      <c r="A27" s="1" t="s">
        <v>255</v>
      </c>
      <c r="B27" s="7">
        <v>1293</v>
      </c>
      <c r="C27" s="7">
        <v>12486</v>
      </c>
      <c r="D27" s="7">
        <v>12716</v>
      </c>
      <c r="E27" s="74">
        <f t="shared" si="0"/>
        <v>26495</v>
      </c>
    </row>
    <row r="28" spans="1:5" ht="15" customHeight="1">
      <c r="A28" s="1" t="s">
        <v>256</v>
      </c>
      <c r="B28" s="7">
        <v>1219</v>
      </c>
      <c r="C28" s="7">
        <v>11637</v>
      </c>
      <c r="D28" s="7">
        <v>13702</v>
      </c>
      <c r="E28" s="74">
        <f t="shared" si="0"/>
        <v>26558</v>
      </c>
    </row>
    <row r="29" spans="1:5" ht="15" customHeight="1">
      <c r="A29" s="1" t="s">
        <v>257</v>
      </c>
      <c r="B29" s="7">
        <v>1341</v>
      </c>
      <c r="C29" s="7">
        <v>11317</v>
      </c>
      <c r="D29" s="7">
        <v>14428</v>
      </c>
      <c r="E29" s="74">
        <f t="shared" si="0"/>
        <v>27086</v>
      </c>
    </row>
    <row r="30" spans="1:5" ht="15" customHeight="1">
      <c r="A30" s="1" t="s">
        <v>258</v>
      </c>
      <c r="B30" s="7">
        <v>1480</v>
      </c>
      <c r="C30" s="7">
        <v>10964</v>
      </c>
      <c r="D30" s="7">
        <v>14748</v>
      </c>
      <c r="E30" s="74">
        <f t="shared" si="0"/>
        <v>27192</v>
      </c>
    </row>
    <row r="31" spans="1:5" ht="15" customHeight="1">
      <c r="A31" s="1" t="s">
        <v>68</v>
      </c>
      <c r="B31" s="7">
        <v>1641</v>
      </c>
      <c r="C31" s="7">
        <v>10918</v>
      </c>
      <c r="D31" s="7">
        <v>15094</v>
      </c>
      <c r="E31" s="74">
        <f t="shared" si="0"/>
        <v>27653</v>
      </c>
    </row>
    <row r="32" spans="1:5" ht="15" customHeight="1">
      <c r="A32" s="1" t="s">
        <v>69</v>
      </c>
      <c r="B32" s="7">
        <v>2110</v>
      </c>
      <c r="C32" s="7">
        <v>10608</v>
      </c>
      <c r="D32" s="7">
        <v>15483</v>
      </c>
      <c r="E32" s="74">
        <f t="shared" si="0"/>
        <v>28201</v>
      </c>
    </row>
    <row r="33" spans="1:5" ht="15" customHeight="1">
      <c r="A33" s="1" t="s">
        <v>259</v>
      </c>
      <c r="B33" s="7">
        <v>2706</v>
      </c>
      <c r="C33" s="7">
        <v>10197</v>
      </c>
      <c r="D33" s="7">
        <v>16047</v>
      </c>
      <c r="E33" s="74">
        <f t="shared" si="0"/>
        <v>28950</v>
      </c>
    </row>
    <row r="34" spans="1:5" ht="15" customHeight="1">
      <c r="A34" s="1" t="s">
        <v>70</v>
      </c>
      <c r="B34" s="7">
        <v>3415</v>
      </c>
      <c r="C34" s="7">
        <v>10028</v>
      </c>
      <c r="D34" s="7">
        <v>16451</v>
      </c>
      <c r="E34" s="74">
        <f t="shared" si="0"/>
        <v>29894</v>
      </c>
    </row>
    <row r="35" spans="1:5" ht="15" customHeight="1">
      <c r="A35" s="1" t="s">
        <v>71</v>
      </c>
      <c r="B35" s="7">
        <v>4107</v>
      </c>
      <c r="C35" s="7">
        <v>9998</v>
      </c>
      <c r="D35" s="7">
        <v>17437</v>
      </c>
      <c r="E35" s="74">
        <f t="shared" si="0"/>
        <v>31542</v>
      </c>
    </row>
    <row r="36" spans="1:5" ht="15" customHeight="1">
      <c r="A36" s="1" t="s">
        <v>183</v>
      </c>
      <c r="B36" s="7">
        <v>4904</v>
      </c>
      <c r="C36" s="7">
        <v>10155</v>
      </c>
      <c r="D36" s="7">
        <v>19090</v>
      </c>
      <c r="E36" s="74">
        <f t="shared" si="0"/>
        <v>34149</v>
      </c>
    </row>
    <row r="37" spans="1:5" ht="15" customHeight="1">
      <c r="A37" s="1" t="s">
        <v>225</v>
      </c>
      <c r="B37" s="7">
        <v>5535</v>
      </c>
      <c r="C37" s="7">
        <v>10147</v>
      </c>
      <c r="D37" s="7">
        <v>21537</v>
      </c>
      <c r="E37" s="74">
        <f t="shared" si="0"/>
        <v>37219</v>
      </c>
    </row>
    <row r="38" spans="1:5" ht="15" customHeight="1">
      <c r="A38" s="78"/>
      <c r="B38" s="22"/>
      <c r="C38" s="9"/>
      <c r="D38" s="9"/>
      <c r="E38" s="9"/>
    </row>
    <row r="39" spans="1:5" ht="15" customHeight="1">
      <c r="B39" s="6"/>
      <c r="C39" s="9"/>
      <c r="D39" s="9"/>
      <c r="E39" s="9"/>
    </row>
    <row r="40" spans="1:5" ht="15" customHeight="1">
      <c r="B40" s="6"/>
      <c r="C40" s="9"/>
      <c r="D40" s="9"/>
      <c r="E40" s="9"/>
    </row>
    <row r="41" spans="1:5" ht="15" customHeight="1">
      <c r="B41" s="6"/>
      <c r="C41" s="9"/>
      <c r="D41" s="9"/>
      <c r="E41" s="9"/>
    </row>
    <row r="43" spans="1:5" ht="15" customHeight="1">
      <c r="D43" s="1"/>
      <c r="E43" s="1"/>
    </row>
    <row r="46" spans="1:5" ht="15" customHeight="1">
      <c r="B46" s="22"/>
      <c r="C46" s="9"/>
      <c r="D46" s="9"/>
      <c r="E46" s="9"/>
    </row>
    <row r="47" spans="1:5" ht="15" customHeight="1">
      <c r="B47" s="22"/>
      <c r="C47" s="9"/>
      <c r="D47" s="9"/>
      <c r="E47" s="9"/>
    </row>
    <row r="48" spans="1:5" ht="15" customHeight="1">
      <c r="A48" s="78"/>
      <c r="B48" s="22"/>
      <c r="C48" s="9"/>
      <c r="D48" s="9"/>
      <c r="E48" s="9"/>
    </row>
    <row r="49" spans="1:5">
      <c r="A49" s="78"/>
      <c r="B49" s="22"/>
      <c r="C49" s="9"/>
      <c r="D49" s="9"/>
      <c r="E49" s="9"/>
    </row>
    <row r="50" spans="1:5">
      <c r="A50" s="78"/>
      <c r="B50" s="22"/>
      <c r="C50" s="9"/>
      <c r="D50" s="9"/>
      <c r="E50" s="9"/>
    </row>
    <row r="51" spans="1:5">
      <c r="A51" s="78"/>
      <c r="B51" s="22"/>
      <c r="C51" s="9"/>
      <c r="D51" s="9"/>
      <c r="E51" s="9"/>
    </row>
    <row r="52" spans="1:5">
      <c r="A52" s="78"/>
      <c r="B52" s="22"/>
      <c r="C52" s="9"/>
      <c r="D52" s="9"/>
      <c r="E52" s="9"/>
    </row>
    <row r="53" spans="1:5">
      <c r="A53" s="78"/>
      <c r="B53" s="22"/>
      <c r="C53" s="9"/>
      <c r="D53" s="9"/>
      <c r="E53" s="9"/>
    </row>
    <row r="54" spans="1:5">
      <c r="A54" s="78"/>
      <c r="B54" s="22"/>
      <c r="C54" s="9"/>
      <c r="D54" s="9"/>
      <c r="E54" s="9"/>
    </row>
    <row r="55" spans="1:5">
      <c r="A55" s="78"/>
      <c r="B55" s="22"/>
      <c r="C55" s="9"/>
      <c r="D55" s="9"/>
      <c r="E55" s="9"/>
    </row>
    <row r="56" spans="1:5">
      <c r="A56" s="78"/>
      <c r="B56" s="22"/>
      <c r="C56" s="9"/>
      <c r="D56" s="9"/>
      <c r="E56" s="9"/>
    </row>
    <row r="57" spans="1:5">
      <c r="A57" s="78"/>
      <c r="B57" s="22"/>
      <c r="C57" s="9"/>
      <c r="D57" s="9"/>
      <c r="E57" s="9"/>
    </row>
    <row r="58" spans="1:5">
      <c r="A58" s="78"/>
      <c r="B58" s="22"/>
      <c r="C58" s="9"/>
      <c r="D58" s="9"/>
      <c r="E58" s="9"/>
    </row>
    <row r="59" spans="1:5">
      <c r="A59" s="78"/>
      <c r="B59" s="22"/>
      <c r="C59" s="9"/>
      <c r="D59" s="9"/>
      <c r="E59" s="9"/>
    </row>
    <row r="60" spans="1:5">
      <c r="A60" s="78"/>
      <c r="B60" s="22"/>
      <c r="C60" s="9"/>
      <c r="D60" s="9"/>
      <c r="E60" s="9"/>
    </row>
    <row r="61" spans="1:5">
      <c r="A61" s="78"/>
      <c r="B61" s="22"/>
      <c r="C61" s="9"/>
      <c r="D61" s="9"/>
      <c r="E61" s="9"/>
    </row>
    <row r="62" spans="1:5">
      <c r="A62" s="78"/>
      <c r="B62" s="22"/>
      <c r="C62" s="9"/>
      <c r="D62" s="9"/>
      <c r="E62" s="9"/>
    </row>
    <row r="63" spans="1:5">
      <c r="A63" s="78"/>
      <c r="B63" s="22"/>
      <c r="C63" s="9"/>
      <c r="D63" s="9"/>
      <c r="E63" s="9"/>
    </row>
    <row r="64" spans="1:5">
      <c r="A64" s="78"/>
      <c r="B64" s="22"/>
      <c r="C64" s="9"/>
      <c r="D64" s="9"/>
      <c r="E64" s="9"/>
    </row>
    <row r="65" spans="1:5">
      <c r="A65" s="78"/>
      <c r="B65" s="22"/>
      <c r="C65" s="9"/>
      <c r="D65" s="9"/>
      <c r="E65" s="9"/>
    </row>
    <row r="66" spans="1:5">
      <c r="A66" s="78"/>
      <c r="B66" s="22"/>
      <c r="C66" s="9"/>
      <c r="D66" s="9"/>
      <c r="E66" s="9"/>
    </row>
    <row r="67" spans="1:5">
      <c r="A67" s="78"/>
      <c r="B67" s="22"/>
      <c r="C67" s="9"/>
      <c r="D67" s="9"/>
      <c r="E67" s="9"/>
    </row>
    <row r="68" spans="1:5">
      <c r="A68" s="78"/>
      <c r="B68" s="22"/>
      <c r="C68" s="9"/>
      <c r="D68" s="9"/>
      <c r="E68" s="9"/>
    </row>
    <row r="69" spans="1:5">
      <c r="A69" s="78"/>
      <c r="B69" s="22"/>
      <c r="C69" s="9"/>
      <c r="D69" s="9"/>
      <c r="E69" s="9"/>
    </row>
    <row r="70" spans="1:5">
      <c r="A70" s="78"/>
      <c r="B70" s="22"/>
      <c r="C70" s="9"/>
      <c r="D70" s="9"/>
      <c r="E70" s="9"/>
    </row>
    <row r="71" spans="1:5">
      <c r="A71" s="78"/>
      <c r="B71" s="22"/>
      <c r="C71" s="9"/>
      <c r="D71" s="9"/>
      <c r="E71" s="9"/>
    </row>
    <row r="72" spans="1:5">
      <c r="A72" s="78"/>
      <c r="B72" s="22"/>
      <c r="C72" s="9"/>
      <c r="D72" s="9"/>
      <c r="E72" s="9"/>
    </row>
    <row r="73" spans="1:5">
      <c r="A73" s="78"/>
      <c r="B73" s="22"/>
      <c r="C73" s="9"/>
      <c r="D73" s="9"/>
      <c r="E73" s="9"/>
    </row>
    <row r="74" spans="1:5">
      <c r="A74" s="78"/>
      <c r="B74" s="22"/>
      <c r="C74" s="9"/>
      <c r="D74" s="9"/>
      <c r="E74" s="9"/>
    </row>
    <row r="75" spans="1:5">
      <c r="A75" s="78"/>
      <c r="B75" s="22"/>
      <c r="C75" s="9"/>
      <c r="D75" s="9"/>
      <c r="E75" s="9"/>
    </row>
    <row r="76" spans="1:5">
      <c r="A76" s="78"/>
      <c r="B76" s="22"/>
      <c r="C76" s="9"/>
      <c r="D76" s="9"/>
      <c r="E76" s="9"/>
    </row>
    <row r="77" spans="1:5">
      <c r="B77" s="22"/>
      <c r="C77" s="9"/>
      <c r="D77" s="9"/>
      <c r="E77" s="9"/>
    </row>
    <row r="78" spans="1:5">
      <c r="B78" s="22"/>
      <c r="C78" s="9"/>
      <c r="D78" s="9"/>
      <c r="E78" s="9"/>
    </row>
    <row r="79" spans="1:5">
      <c r="B79" s="22"/>
    </row>
    <row r="80" spans="1:5">
      <c r="B80" s="22"/>
    </row>
    <row r="81" spans="1:5">
      <c r="A81" s="2"/>
      <c r="B81" s="2"/>
      <c r="C81" s="2"/>
      <c r="D81" s="2"/>
      <c r="E81" s="2"/>
    </row>
    <row r="82" spans="1:5">
      <c r="D82" s="1"/>
      <c r="E82" s="1"/>
    </row>
    <row r="85" spans="1:5">
      <c r="B85" s="22"/>
      <c r="C85" s="9"/>
      <c r="D85" s="9"/>
      <c r="E85" s="9"/>
    </row>
    <row r="86" spans="1:5">
      <c r="B86" s="22"/>
      <c r="C86" s="9"/>
      <c r="D86" s="9"/>
      <c r="E86" s="9"/>
    </row>
    <row r="87" spans="1:5">
      <c r="A87" s="78"/>
      <c r="B87" s="22"/>
      <c r="C87" s="9"/>
      <c r="D87" s="9"/>
      <c r="E87" s="9"/>
    </row>
    <row r="88" spans="1:5">
      <c r="A88" s="78"/>
      <c r="B88" s="22"/>
      <c r="C88" s="9"/>
      <c r="D88" s="9"/>
      <c r="E88" s="9"/>
    </row>
    <row r="89" spans="1:5">
      <c r="A89" s="78"/>
      <c r="B89" s="22"/>
      <c r="C89" s="9"/>
      <c r="D89" s="9"/>
      <c r="E89" s="9"/>
    </row>
    <row r="90" spans="1:5">
      <c r="A90" s="78"/>
      <c r="B90" s="22"/>
      <c r="C90" s="9"/>
      <c r="D90" s="9"/>
      <c r="E90" s="9"/>
    </row>
    <row r="91" spans="1:5">
      <c r="A91" s="78"/>
      <c r="B91" s="22"/>
      <c r="C91" s="9"/>
      <c r="D91" s="9"/>
      <c r="E91" s="9"/>
    </row>
    <row r="92" spans="1:5">
      <c r="A92" s="78"/>
      <c r="B92" s="22"/>
      <c r="C92" s="9"/>
      <c r="D92" s="9"/>
      <c r="E92" s="9"/>
    </row>
    <row r="93" spans="1:5">
      <c r="A93" s="78"/>
      <c r="B93" s="22"/>
      <c r="C93" s="9"/>
      <c r="D93" s="9"/>
      <c r="E93" s="9"/>
    </row>
    <row r="94" spans="1:5">
      <c r="A94" s="78"/>
      <c r="B94" s="22"/>
      <c r="C94" s="9"/>
      <c r="D94" s="9"/>
      <c r="E94" s="9"/>
    </row>
    <row r="95" spans="1:5">
      <c r="A95" s="78"/>
      <c r="B95" s="22"/>
      <c r="C95" s="9"/>
      <c r="D95" s="9"/>
      <c r="E95" s="9"/>
    </row>
    <row r="96" spans="1:5">
      <c r="A96" s="78"/>
      <c r="B96" s="22"/>
      <c r="C96" s="9"/>
      <c r="D96" s="9"/>
      <c r="E96" s="9"/>
    </row>
    <row r="97" spans="1:5">
      <c r="A97" s="78"/>
      <c r="B97" s="22"/>
      <c r="C97" s="9"/>
      <c r="D97" s="9"/>
      <c r="E97" s="9"/>
    </row>
    <row r="98" spans="1:5">
      <c r="A98" s="78"/>
      <c r="B98" s="22"/>
      <c r="C98" s="9"/>
      <c r="D98" s="9"/>
      <c r="E98" s="9"/>
    </row>
    <row r="99" spans="1:5">
      <c r="A99" s="78"/>
      <c r="B99" s="22"/>
      <c r="C99" s="9"/>
      <c r="D99" s="9"/>
      <c r="E99" s="9"/>
    </row>
    <row r="100" spans="1:5">
      <c r="A100" s="78"/>
      <c r="B100" s="22"/>
      <c r="C100" s="9"/>
      <c r="D100" s="9"/>
      <c r="E100" s="9"/>
    </row>
    <row r="101" spans="1:5">
      <c r="A101" s="78"/>
      <c r="B101" s="22"/>
      <c r="C101" s="9"/>
      <c r="D101" s="9"/>
      <c r="E101" s="9"/>
    </row>
    <row r="102" spans="1:5">
      <c r="A102" s="78"/>
      <c r="B102" s="22"/>
      <c r="C102" s="9"/>
      <c r="D102" s="9"/>
      <c r="E102" s="9"/>
    </row>
    <row r="103" spans="1:5">
      <c r="A103" s="78"/>
      <c r="B103" s="22"/>
      <c r="C103" s="9"/>
      <c r="D103" s="9"/>
      <c r="E103" s="9"/>
    </row>
    <row r="104" spans="1:5">
      <c r="A104" s="78"/>
      <c r="B104" s="22"/>
      <c r="C104" s="9"/>
      <c r="D104" s="9"/>
      <c r="E104" s="9"/>
    </row>
    <row r="105" spans="1:5">
      <c r="A105" s="78"/>
      <c r="B105" s="22"/>
      <c r="C105" s="9"/>
      <c r="D105" s="9"/>
      <c r="E105" s="9"/>
    </row>
    <row r="106" spans="1:5">
      <c r="A106" s="78"/>
      <c r="B106" s="22"/>
      <c r="C106" s="9"/>
      <c r="D106" s="9"/>
      <c r="E106" s="9"/>
    </row>
    <row r="107" spans="1:5">
      <c r="A107" s="78"/>
      <c r="B107" s="22"/>
      <c r="C107" s="9"/>
      <c r="D107" s="9"/>
      <c r="E107" s="9"/>
    </row>
    <row r="108" spans="1:5">
      <c r="A108" s="78"/>
      <c r="B108" s="22"/>
      <c r="C108" s="9"/>
      <c r="D108" s="9"/>
      <c r="E108" s="9"/>
    </row>
    <row r="109" spans="1:5">
      <c r="A109" s="78"/>
      <c r="B109" s="22"/>
      <c r="C109" s="9"/>
      <c r="D109" s="9"/>
      <c r="E109" s="9"/>
    </row>
    <row r="110" spans="1:5">
      <c r="A110" s="78"/>
      <c r="B110" s="22"/>
      <c r="C110" s="9"/>
      <c r="D110" s="9"/>
      <c r="E110" s="9"/>
    </row>
    <row r="111" spans="1:5">
      <c r="A111" s="78"/>
      <c r="B111" s="22"/>
      <c r="C111" s="9"/>
      <c r="D111" s="9"/>
      <c r="E111" s="9"/>
    </row>
    <row r="112" spans="1:5">
      <c r="B112" s="22"/>
      <c r="C112" s="9"/>
      <c r="D112" s="9"/>
      <c r="E112" s="9"/>
    </row>
    <row r="113" spans="1:5">
      <c r="B113" s="22"/>
      <c r="C113" s="9"/>
    </row>
    <row r="114" spans="1:5">
      <c r="A114" s="78"/>
      <c r="B114" s="22"/>
    </row>
    <row r="115" spans="1:5">
      <c r="B115" s="22"/>
      <c r="C115" s="9"/>
      <c r="D115" s="9"/>
      <c r="E115" s="9"/>
    </row>
    <row r="116" spans="1:5">
      <c r="B116" s="22"/>
      <c r="C116" s="9"/>
      <c r="D116" s="9"/>
      <c r="E116" s="9"/>
    </row>
    <row r="117" spans="1:5">
      <c r="B117" s="22"/>
      <c r="C117" s="9"/>
      <c r="D117" s="9"/>
      <c r="E117" s="9"/>
    </row>
    <row r="118" spans="1:5">
      <c r="B118" s="6"/>
      <c r="C118" s="9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showGridLines="0" zoomScaleNormal="100" workbookViewId="0">
      <selection activeCell="H6" sqref="H6"/>
    </sheetView>
  </sheetViews>
  <sheetFormatPr defaultRowHeight="15" customHeight="1"/>
  <cols>
    <col min="1" max="1" width="21.140625" style="20" customWidth="1"/>
    <col min="2" max="4" width="9.5703125" style="2" customWidth="1"/>
    <col min="5" max="5" width="11.5703125" style="78" customWidth="1"/>
    <col min="6" max="243" width="9.140625" style="2"/>
    <col min="244" max="244" width="27.28515625" style="2" customWidth="1"/>
    <col min="245" max="245" width="21.140625" style="2" bestFit="1" customWidth="1"/>
    <col min="246" max="246" width="11.5703125" style="2" customWidth="1"/>
    <col min="247" max="249" width="9.5703125" style="2" customWidth="1"/>
    <col min="250" max="252" width="9.140625" style="2"/>
    <col min="253" max="253" width="17" style="2" bestFit="1" customWidth="1"/>
    <col min="254" max="499" width="9.140625" style="2"/>
    <col min="500" max="500" width="27.28515625" style="2" customWidth="1"/>
    <col min="501" max="501" width="21.140625" style="2" bestFit="1" customWidth="1"/>
    <col min="502" max="502" width="11.5703125" style="2" customWidth="1"/>
    <col min="503" max="505" width="9.5703125" style="2" customWidth="1"/>
    <col min="506" max="508" width="9.140625" style="2"/>
    <col min="509" max="509" width="17" style="2" bestFit="1" customWidth="1"/>
    <col min="510" max="755" width="9.140625" style="2"/>
    <col min="756" max="756" width="27.28515625" style="2" customWidth="1"/>
    <col min="757" max="757" width="21.140625" style="2" bestFit="1" customWidth="1"/>
    <col min="758" max="758" width="11.5703125" style="2" customWidth="1"/>
    <col min="759" max="761" width="9.5703125" style="2" customWidth="1"/>
    <col min="762" max="764" width="9.140625" style="2"/>
    <col min="765" max="765" width="17" style="2" bestFit="1" customWidth="1"/>
    <col min="766" max="1011" width="9.140625" style="2"/>
    <col min="1012" max="1012" width="27.28515625" style="2" customWidth="1"/>
    <col min="1013" max="1013" width="21.140625" style="2" bestFit="1" customWidth="1"/>
    <col min="1014" max="1014" width="11.5703125" style="2" customWidth="1"/>
    <col min="1015" max="1017" width="9.5703125" style="2" customWidth="1"/>
    <col min="1018" max="1020" width="9.140625" style="2"/>
    <col min="1021" max="1021" width="17" style="2" bestFit="1" customWidth="1"/>
    <col min="1022" max="1267" width="9.140625" style="2"/>
    <col min="1268" max="1268" width="27.28515625" style="2" customWidth="1"/>
    <col min="1269" max="1269" width="21.140625" style="2" bestFit="1" customWidth="1"/>
    <col min="1270" max="1270" width="11.5703125" style="2" customWidth="1"/>
    <col min="1271" max="1273" width="9.5703125" style="2" customWidth="1"/>
    <col min="1274" max="1276" width="9.140625" style="2"/>
    <col min="1277" max="1277" width="17" style="2" bestFit="1" customWidth="1"/>
    <col min="1278" max="1523" width="9.140625" style="2"/>
    <col min="1524" max="1524" width="27.28515625" style="2" customWidth="1"/>
    <col min="1525" max="1525" width="21.140625" style="2" bestFit="1" customWidth="1"/>
    <col min="1526" max="1526" width="11.5703125" style="2" customWidth="1"/>
    <col min="1527" max="1529" width="9.5703125" style="2" customWidth="1"/>
    <col min="1530" max="1532" width="9.140625" style="2"/>
    <col min="1533" max="1533" width="17" style="2" bestFit="1" customWidth="1"/>
    <col min="1534" max="1779" width="9.140625" style="2"/>
    <col min="1780" max="1780" width="27.28515625" style="2" customWidth="1"/>
    <col min="1781" max="1781" width="21.140625" style="2" bestFit="1" customWidth="1"/>
    <col min="1782" max="1782" width="11.5703125" style="2" customWidth="1"/>
    <col min="1783" max="1785" width="9.5703125" style="2" customWidth="1"/>
    <col min="1786" max="1788" width="9.140625" style="2"/>
    <col min="1789" max="1789" width="17" style="2" bestFit="1" customWidth="1"/>
    <col min="1790" max="2035" width="9.140625" style="2"/>
    <col min="2036" max="2036" width="27.28515625" style="2" customWidth="1"/>
    <col min="2037" max="2037" width="21.140625" style="2" bestFit="1" customWidth="1"/>
    <col min="2038" max="2038" width="11.5703125" style="2" customWidth="1"/>
    <col min="2039" max="2041" width="9.5703125" style="2" customWidth="1"/>
    <col min="2042" max="2044" width="9.140625" style="2"/>
    <col min="2045" max="2045" width="17" style="2" bestFit="1" customWidth="1"/>
    <col min="2046" max="2291" width="9.140625" style="2"/>
    <col min="2292" max="2292" width="27.28515625" style="2" customWidth="1"/>
    <col min="2293" max="2293" width="21.140625" style="2" bestFit="1" customWidth="1"/>
    <col min="2294" max="2294" width="11.5703125" style="2" customWidth="1"/>
    <col min="2295" max="2297" width="9.5703125" style="2" customWidth="1"/>
    <col min="2298" max="2300" width="9.140625" style="2"/>
    <col min="2301" max="2301" width="17" style="2" bestFit="1" customWidth="1"/>
    <col min="2302" max="2547" width="9.140625" style="2"/>
    <col min="2548" max="2548" width="27.28515625" style="2" customWidth="1"/>
    <col min="2549" max="2549" width="21.140625" style="2" bestFit="1" customWidth="1"/>
    <col min="2550" max="2550" width="11.5703125" style="2" customWidth="1"/>
    <col min="2551" max="2553" width="9.5703125" style="2" customWidth="1"/>
    <col min="2554" max="2556" width="9.140625" style="2"/>
    <col min="2557" max="2557" width="17" style="2" bestFit="1" customWidth="1"/>
    <col min="2558" max="2803" width="9.140625" style="2"/>
    <col min="2804" max="2804" width="27.28515625" style="2" customWidth="1"/>
    <col min="2805" max="2805" width="21.140625" style="2" bestFit="1" customWidth="1"/>
    <col min="2806" max="2806" width="11.5703125" style="2" customWidth="1"/>
    <col min="2807" max="2809" width="9.5703125" style="2" customWidth="1"/>
    <col min="2810" max="2812" width="9.140625" style="2"/>
    <col min="2813" max="2813" width="17" style="2" bestFit="1" customWidth="1"/>
    <col min="2814" max="3059" width="9.140625" style="2"/>
    <col min="3060" max="3060" width="27.28515625" style="2" customWidth="1"/>
    <col min="3061" max="3061" width="21.140625" style="2" bestFit="1" customWidth="1"/>
    <col min="3062" max="3062" width="11.5703125" style="2" customWidth="1"/>
    <col min="3063" max="3065" width="9.5703125" style="2" customWidth="1"/>
    <col min="3066" max="3068" width="9.140625" style="2"/>
    <col min="3069" max="3069" width="17" style="2" bestFit="1" customWidth="1"/>
    <col min="3070" max="3315" width="9.140625" style="2"/>
    <col min="3316" max="3316" width="27.28515625" style="2" customWidth="1"/>
    <col min="3317" max="3317" width="21.140625" style="2" bestFit="1" customWidth="1"/>
    <col min="3318" max="3318" width="11.5703125" style="2" customWidth="1"/>
    <col min="3319" max="3321" width="9.5703125" style="2" customWidth="1"/>
    <col min="3322" max="3324" width="9.140625" style="2"/>
    <col min="3325" max="3325" width="17" style="2" bestFit="1" customWidth="1"/>
    <col min="3326" max="3571" width="9.140625" style="2"/>
    <col min="3572" max="3572" width="27.28515625" style="2" customWidth="1"/>
    <col min="3573" max="3573" width="21.140625" style="2" bestFit="1" customWidth="1"/>
    <col min="3574" max="3574" width="11.5703125" style="2" customWidth="1"/>
    <col min="3575" max="3577" width="9.5703125" style="2" customWidth="1"/>
    <col min="3578" max="3580" width="9.140625" style="2"/>
    <col min="3581" max="3581" width="17" style="2" bestFit="1" customWidth="1"/>
    <col min="3582" max="3827" width="9.140625" style="2"/>
    <col min="3828" max="3828" width="27.28515625" style="2" customWidth="1"/>
    <col min="3829" max="3829" width="21.140625" style="2" bestFit="1" customWidth="1"/>
    <col min="3830" max="3830" width="11.5703125" style="2" customWidth="1"/>
    <col min="3831" max="3833" width="9.5703125" style="2" customWidth="1"/>
    <col min="3834" max="3836" width="9.140625" style="2"/>
    <col min="3837" max="3837" width="17" style="2" bestFit="1" customWidth="1"/>
    <col min="3838" max="4083" width="9.140625" style="2"/>
    <col min="4084" max="4084" width="27.28515625" style="2" customWidth="1"/>
    <col min="4085" max="4085" width="21.140625" style="2" bestFit="1" customWidth="1"/>
    <col min="4086" max="4086" width="11.5703125" style="2" customWidth="1"/>
    <col min="4087" max="4089" width="9.5703125" style="2" customWidth="1"/>
    <col min="4090" max="4092" width="9.140625" style="2"/>
    <col min="4093" max="4093" width="17" style="2" bestFit="1" customWidth="1"/>
    <col min="4094" max="4339" width="9.140625" style="2"/>
    <col min="4340" max="4340" width="27.28515625" style="2" customWidth="1"/>
    <col min="4341" max="4341" width="21.140625" style="2" bestFit="1" customWidth="1"/>
    <col min="4342" max="4342" width="11.5703125" style="2" customWidth="1"/>
    <col min="4343" max="4345" width="9.5703125" style="2" customWidth="1"/>
    <col min="4346" max="4348" width="9.140625" style="2"/>
    <col min="4349" max="4349" width="17" style="2" bestFit="1" customWidth="1"/>
    <col min="4350" max="4595" width="9.140625" style="2"/>
    <col min="4596" max="4596" width="27.28515625" style="2" customWidth="1"/>
    <col min="4597" max="4597" width="21.140625" style="2" bestFit="1" customWidth="1"/>
    <col min="4598" max="4598" width="11.5703125" style="2" customWidth="1"/>
    <col min="4599" max="4601" width="9.5703125" style="2" customWidth="1"/>
    <col min="4602" max="4604" width="9.140625" style="2"/>
    <col min="4605" max="4605" width="17" style="2" bestFit="1" customWidth="1"/>
    <col min="4606" max="4851" width="9.140625" style="2"/>
    <col min="4852" max="4852" width="27.28515625" style="2" customWidth="1"/>
    <col min="4853" max="4853" width="21.140625" style="2" bestFit="1" customWidth="1"/>
    <col min="4854" max="4854" width="11.5703125" style="2" customWidth="1"/>
    <col min="4855" max="4857" width="9.5703125" style="2" customWidth="1"/>
    <col min="4858" max="4860" width="9.140625" style="2"/>
    <col min="4861" max="4861" width="17" style="2" bestFit="1" customWidth="1"/>
    <col min="4862" max="5107" width="9.140625" style="2"/>
    <col min="5108" max="5108" width="27.28515625" style="2" customWidth="1"/>
    <col min="5109" max="5109" width="21.140625" style="2" bestFit="1" customWidth="1"/>
    <col min="5110" max="5110" width="11.5703125" style="2" customWidth="1"/>
    <col min="5111" max="5113" width="9.5703125" style="2" customWidth="1"/>
    <col min="5114" max="5116" width="9.140625" style="2"/>
    <col min="5117" max="5117" width="17" style="2" bestFit="1" customWidth="1"/>
    <col min="5118" max="5363" width="9.140625" style="2"/>
    <col min="5364" max="5364" width="27.28515625" style="2" customWidth="1"/>
    <col min="5365" max="5365" width="21.140625" style="2" bestFit="1" customWidth="1"/>
    <col min="5366" max="5366" width="11.5703125" style="2" customWidth="1"/>
    <col min="5367" max="5369" width="9.5703125" style="2" customWidth="1"/>
    <col min="5370" max="5372" width="9.140625" style="2"/>
    <col min="5373" max="5373" width="17" style="2" bestFit="1" customWidth="1"/>
    <col min="5374" max="5619" width="9.140625" style="2"/>
    <col min="5620" max="5620" width="27.28515625" style="2" customWidth="1"/>
    <col min="5621" max="5621" width="21.140625" style="2" bestFit="1" customWidth="1"/>
    <col min="5622" max="5622" width="11.5703125" style="2" customWidth="1"/>
    <col min="5623" max="5625" width="9.5703125" style="2" customWidth="1"/>
    <col min="5626" max="5628" width="9.140625" style="2"/>
    <col min="5629" max="5629" width="17" style="2" bestFit="1" customWidth="1"/>
    <col min="5630" max="5875" width="9.140625" style="2"/>
    <col min="5876" max="5876" width="27.28515625" style="2" customWidth="1"/>
    <col min="5877" max="5877" width="21.140625" style="2" bestFit="1" customWidth="1"/>
    <col min="5878" max="5878" width="11.5703125" style="2" customWidth="1"/>
    <col min="5879" max="5881" width="9.5703125" style="2" customWidth="1"/>
    <col min="5882" max="5884" width="9.140625" style="2"/>
    <col min="5885" max="5885" width="17" style="2" bestFit="1" customWidth="1"/>
    <col min="5886" max="6131" width="9.140625" style="2"/>
    <col min="6132" max="6132" width="27.28515625" style="2" customWidth="1"/>
    <col min="6133" max="6133" width="21.140625" style="2" bestFit="1" customWidth="1"/>
    <col min="6134" max="6134" width="11.5703125" style="2" customWidth="1"/>
    <col min="6135" max="6137" width="9.5703125" style="2" customWidth="1"/>
    <col min="6138" max="6140" width="9.140625" style="2"/>
    <col min="6141" max="6141" width="17" style="2" bestFit="1" customWidth="1"/>
    <col min="6142" max="6387" width="9.140625" style="2"/>
    <col min="6388" max="6388" width="27.28515625" style="2" customWidth="1"/>
    <col min="6389" max="6389" width="21.140625" style="2" bestFit="1" customWidth="1"/>
    <col min="6390" max="6390" width="11.5703125" style="2" customWidth="1"/>
    <col min="6391" max="6393" width="9.5703125" style="2" customWidth="1"/>
    <col min="6394" max="6396" width="9.140625" style="2"/>
    <col min="6397" max="6397" width="17" style="2" bestFit="1" customWidth="1"/>
    <col min="6398" max="6643" width="9.140625" style="2"/>
    <col min="6644" max="6644" width="27.28515625" style="2" customWidth="1"/>
    <col min="6645" max="6645" width="21.140625" style="2" bestFit="1" customWidth="1"/>
    <col min="6646" max="6646" width="11.5703125" style="2" customWidth="1"/>
    <col min="6647" max="6649" width="9.5703125" style="2" customWidth="1"/>
    <col min="6650" max="6652" width="9.140625" style="2"/>
    <col min="6653" max="6653" width="17" style="2" bestFit="1" customWidth="1"/>
    <col min="6654" max="6899" width="9.140625" style="2"/>
    <col min="6900" max="6900" width="27.28515625" style="2" customWidth="1"/>
    <col min="6901" max="6901" width="21.140625" style="2" bestFit="1" customWidth="1"/>
    <col min="6902" max="6902" width="11.5703125" style="2" customWidth="1"/>
    <col min="6903" max="6905" width="9.5703125" style="2" customWidth="1"/>
    <col min="6906" max="6908" width="9.140625" style="2"/>
    <col min="6909" max="6909" width="17" style="2" bestFit="1" customWidth="1"/>
    <col min="6910" max="7155" width="9.140625" style="2"/>
    <col min="7156" max="7156" width="27.28515625" style="2" customWidth="1"/>
    <col min="7157" max="7157" width="21.140625" style="2" bestFit="1" customWidth="1"/>
    <col min="7158" max="7158" width="11.5703125" style="2" customWidth="1"/>
    <col min="7159" max="7161" width="9.5703125" style="2" customWidth="1"/>
    <col min="7162" max="7164" width="9.140625" style="2"/>
    <col min="7165" max="7165" width="17" style="2" bestFit="1" customWidth="1"/>
    <col min="7166" max="7411" width="9.140625" style="2"/>
    <col min="7412" max="7412" width="27.28515625" style="2" customWidth="1"/>
    <col min="7413" max="7413" width="21.140625" style="2" bestFit="1" customWidth="1"/>
    <col min="7414" max="7414" width="11.5703125" style="2" customWidth="1"/>
    <col min="7415" max="7417" width="9.5703125" style="2" customWidth="1"/>
    <col min="7418" max="7420" width="9.140625" style="2"/>
    <col min="7421" max="7421" width="17" style="2" bestFit="1" customWidth="1"/>
    <col min="7422" max="7667" width="9.140625" style="2"/>
    <col min="7668" max="7668" width="27.28515625" style="2" customWidth="1"/>
    <col min="7669" max="7669" width="21.140625" style="2" bestFit="1" customWidth="1"/>
    <col min="7670" max="7670" width="11.5703125" style="2" customWidth="1"/>
    <col min="7671" max="7673" width="9.5703125" style="2" customWidth="1"/>
    <col min="7674" max="7676" width="9.140625" style="2"/>
    <col min="7677" max="7677" width="17" style="2" bestFit="1" customWidth="1"/>
    <col min="7678" max="7923" width="9.140625" style="2"/>
    <col min="7924" max="7924" width="27.28515625" style="2" customWidth="1"/>
    <col min="7925" max="7925" width="21.140625" style="2" bestFit="1" customWidth="1"/>
    <col min="7926" max="7926" width="11.5703125" style="2" customWidth="1"/>
    <col min="7927" max="7929" width="9.5703125" style="2" customWidth="1"/>
    <col min="7930" max="7932" width="9.140625" style="2"/>
    <col min="7933" max="7933" width="17" style="2" bestFit="1" customWidth="1"/>
    <col min="7934" max="8179" width="9.140625" style="2"/>
    <col min="8180" max="8180" width="27.28515625" style="2" customWidth="1"/>
    <col min="8181" max="8181" width="21.140625" style="2" bestFit="1" customWidth="1"/>
    <col min="8182" max="8182" width="11.5703125" style="2" customWidth="1"/>
    <col min="8183" max="8185" width="9.5703125" style="2" customWidth="1"/>
    <col min="8186" max="8188" width="9.140625" style="2"/>
    <col min="8189" max="8189" width="17" style="2" bestFit="1" customWidth="1"/>
    <col min="8190" max="8435" width="9.140625" style="2"/>
    <col min="8436" max="8436" width="27.28515625" style="2" customWidth="1"/>
    <col min="8437" max="8437" width="21.140625" style="2" bestFit="1" customWidth="1"/>
    <col min="8438" max="8438" width="11.5703125" style="2" customWidth="1"/>
    <col min="8439" max="8441" width="9.5703125" style="2" customWidth="1"/>
    <col min="8442" max="8444" width="9.140625" style="2"/>
    <col min="8445" max="8445" width="17" style="2" bestFit="1" customWidth="1"/>
    <col min="8446" max="8691" width="9.140625" style="2"/>
    <col min="8692" max="8692" width="27.28515625" style="2" customWidth="1"/>
    <col min="8693" max="8693" width="21.140625" style="2" bestFit="1" customWidth="1"/>
    <col min="8694" max="8694" width="11.5703125" style="2" customWidth="1"/>
    <col min="8695" max="8697" width="9.5703125" style="2" customWidth="1"/>
    <col min="8698" max="8700" width="9.140625" style="2"/>
    <col min="8701" max="8701" width="17" style="2" bestFit="1" customWidth="1"/>
    <col min="8702" max="8947" width="9.140625" style="2"/>
    <col min="8948" max="8948" width="27.28515625" style="2" customWidth="1"/>
    <col min="8949" max="8949" width="21.140625" style="2" bestFit="1" customWidth="1"/>
    <col min="8950" max="8950" width="11.5703125" style="2" customWidth="1"/>
    <col min="8951" max="8953" width="9.5703125" style="2" customWidth="1"/>
    <col min="8954" max="8956" width="9.140625" style="2"/>
    <col min="8957" max="8957" width="17" style="2" bestFit="1" customWidth="1"/>
    <col min="8958" max="9203" width="9.140625" style="2"/>
    <col min="9204" max="9204" width="27.28515625" style="2" customWidth="1"/>
    <col min="9205" max="9205" width="21.140625" style="2" bestFit="1" customWidth="1"/>
    <col min="9206" max="9206" width="11.5703125" style="2" customWidth="1"/>
    <col min="9207" max="9209" width="9.5703125" style="2" customWidth="1"/>
    <col min="9210" max="9212" width="9.140625" style="2"/>
    <col min="9213" max="9213" width="17" style="2" bestFit="1" customWidth="1"/>
    <col min="9214" max="9459" width="9.140625" style="2"/>
    <col min="9460" max="9460" width="27.28515625" style="2" customWidth="1"/>
    <col min="9461" max="9461" width="21.140625" style="2" bestFit="1" customWidth="1"/>
    <col min="9462" max="9462" width="11.5703125" style="2" customWidth="1"/>
    <col min="9463" max="9465" width="9.5703125" style="2" customWidth="1"/>
    <col min="9466" max="9468" width="9.140625" style="2"/>
    <col min="9469" max="9469" width="17" style="2" bestFit="1" customWidth="1"/>
    <col min="9470" max="9715" width="9.140625" style="2"/>
    <col min="9716" max="9716" width="27.28515625" style="2" customWidth="1"/>
    <col min="9717" max="9717" width="21.140625" style="2" bestFit="1" customWidth="1"/>
    <col min="9718" max="9718" width="11.5703125" style="2" customWidth="1"/>
    <col min="9719" max="9721" width="9.5703125" style="2" customWidth="1"/>
    <col min="9722" max="9724" width="9.140625" style="2"/>
    <col min="9725" max="9725" width="17" style="2" bestFit="1" customWidth="1"/>
    <col min="9726" max="9971" width="9.140625" style="2"/>
    <col min="9972" max="9972" width="27.28515625" style="2" customWidth="1"/>
    <col min="9973" max="9973" width="21.140625" style="2" bestFit="1" customWidth="1"/>
    <col min="9974" max="9974" width="11.5703125" style="2" customWidth="1"/>
    <col min="9975" max="9977" width="9.5703125" style="2" customWidth="1"/>
    <col min="9978" max="9980" width="9.140625" style="2"/>
    <col min="9981" max="9981" width="17" style="2" bestFit="1" customWidth="1"/>
    <col min="9982" max="10227" width="9.140625" style="2"/>
    <col min="10228" max="10228" width="27.28515625" style="2" customWidth="1"/>
    <col min="10229" max="10229" width="21.140625" style="2" bestFit="1" customWidth="1"/>
    <col min="10230" max="10230" width="11.5703125" style="2" customWidth="1"/>
    <col min="10231" max="10233" width="9.5703125" style="2" customWidth="1"/>
    <col min="10234" max="10236" width="9.140625" style="2"/>
    <col min="10237" max="10237" width="17" style="2" bestFit="1" customWidth="1"/>
    <col min="10238" max="10483" width="9.140625" style="2"/>
    <col min="10484" max="10484" width="27.28515625" style="2" customWidth="1"/>
    <col min="10485" max="10485" width="21.140625" style="2" bestFit="1" customWidth="1"/>
    <col min="10486" max="10486" width="11.5703125" style="2" customWidth="1"/>
    <col min="10487" max="10489" width="9.5703125" style="2" customWidth="1"/>
    <col min="10490" max="10492" width="9.140625" style="2"/>
    <col min="10493" max="10493" width="17" style="2" bestFit="1" customWidth="1"/>
    <col min="10494" max="10739" width="9.140625" style="2"/>
    <col min="10740" max="10740" width="27.28515625" style="2" customWidth="1"/>
    <col min="10741" max="10741" width="21.140625" style="2" bestFit="1" customWidth="1"/>
    <col min="10742" max="10742" width="11.5703125" style="2" customWidth="1"/>
    <col min="10743" max="10745" width="9.5703125" style="2" customWidth="1"/>
    <col min="10746" max="10748" width="9.140625" style="2"/>
    <col min="10749" max="10749" width="17" style="2" bestFit="1" customWidth="1"/>
    <col min="10750" max="10995" width="9.140625" style="2"/>
    <col min="10996" max="10996" width="27.28515625" style="2" customWidth="1"/>
    <col min="10997" max="10997" width="21.140625" style="2" bestFit="1" customWidth="1"/>
    <col min="10998" max="10998" width="11.5703125" style="2" customWidth="1"/>
    <col min="10999" max="11001" width="9.5703125" style="2" customWidth="1"/>
    <col min="11002" max="11004" width="9.140625" style="2"/>
    <col min="11005" max="11005" width="17" style="2" bestFit="1" customWidth="1"/>
    <col min="11006" max="11251" width="9.140625" style="2"/>
    <col min="11252" max="11252" width="27.28515625" style="2" customWidth="1"/>
    <col min="11253" max="11253" width="21.140625" style="2" bestFit="1" customWidth="1"/>
    <col min="11254" max="11254" width="11.5703125" style="2" customWidth="1"/>
    <col min="11255" max="11257" width="9.5703125" style="2" customWidth="1"/>
    <col min="11258" max="11260" width="9.140625" style="2"/>
    <col min="11261" max="11261" width="17" style="2" bestFit="1" customWidth="1"/>
    <col min="11262" max="11507" width="9.140625" style="2"/>
    <col min="11508" max="11508" width="27.28515625" style="2" customWidth="1"/>
    <col min="11509" max="11509" width="21.140625" style="2" bestFit="1" customWidth="1"/>
    <col min="11510" max="11510" width="11.5703125" style="2" customWidth="1"/>
    <col min="11511" max="11513" width="9.5703125" style="2" customWidth="1"/>
    <col min="11514" max="11516" width="9.140625" style="2"/>
    <col min="11517" max="11517" width="17" style="2" bestFit="1" customWidth="1"/>
    <col min="11518" max="11763" width="9.140625" style="2"/>
    <col min="11764" max="11764" width="27.28515625" style="2" customWidth="1"/>
    <col min="11765" max="11765" width="21.140625" style="2" bestFit="1" customWidth="1"/>
    <col min="11766" max="11766" width="11.5703125" style="2" customWidth="1"/>
    <col min="11767" max="11769" width="9.5703125" style="2" customWidth="1"/>
    <col min="11770" max="11772" width="9.140625" style="2"/>
    <col min="11773" max="11773" width="17" style="2" bestFit="1" customWidth="1"/>
    <col min="11774" max="12019" width="9.140625" style="2"/>
    <col min="12020" max="12020" width="27.28515625" style="2" customWidth="1"/>
    <col min="12021" max="12021" width="21.140625" style="2" bestFit="1" customWidth="1"/>
    <col min="12022" max="12022" width="11.5703125" style="2" customWidth="1"/>
    <col min="12023" max="12025" width="9.5703125" style="2" customWidth="1"/>
    <col min="12026" max="12028" width="9.140625" style="2"/>
    <col min="12029" max="12029" width="17" style="2" bestFit="1" customWidth="1"/>
    <col min="12030" max="12275" width="9.140625" style="2"/>
    <col min="12276" max="12276" width="27.28515625" style="2" customWidth="1"/>
    <col min="12277" max="12277" width="21.140625" style="2" bestFit="1" customWidth="1"/>
    <col min="12278" max="12278" width="11.5703125" style="2" customWidth="1"/>
    <col min="12279" max="12281" width="9.5703125" style="2" customWidth="1"/>
    <col min="12282" max="12284" width="9.140625" style="2"/>
    <col min="12285" max="12285" width="17" style="2" bestFit="1" customWidth="1"/>
    <col min="12286" max="12531" width="9.140625" style="2"/>
    <col min="12532" max="12532" width="27.28515625" style="2" customWidth="1"/>
    <col min="12533" max="12533" width="21.140625" style="2" bestFit="1" customWidth="1"/>
    <col min="12534" max="12534" width="11.5703125" style="2" customWidth="1"/>
    <col min="12535" max="12537" width="9.5703125" style="2" customWidth="1"/>
    <col min="12538" max="12540" width="9.140625" style="2"/>
    <col min="12541" max="12541" width="17" style="2" bestFit="1" customWidth="1"/>
    <col min="12542" max="12787" width="9.140625" style="2"/>
    <col min="12788" max="12788" width="27.28515625" style="2" customWidth="1"/>
    <col min="12789" max="12789" width="21.140625" style="2" bestFit="1" customWidth="1"/>
    <col min="12790" max="12790" width="11.5703125" style="2" customWidth="1"/>
    <col min="12791" max="12793" width="9.5703125" style="2" customWidth="1"/>
    <col min="12794" max="12796" width="9.140625" style="2"/>
    <col min="12797" max="12797" width="17" style="2" bestFit="1" customWidth="1"/>
    <col min="12798" max="13043" width="9.140625" style="2"/>
    <col min="13044" max="13044" width="27.28515625" style="2" customWidth="1"/>
    <col min="13045" max="13045" width="21.140625" style="2" bestFit="1" customWidth="1"/>
    <col min="13046" max="13046" width="11.5703125" style="2" customWidth="1"/>
    <col min="13047" max="13049" width="9.5703125" style="2" customWidth="1"/>
    <col min="13050" max="13052" width="9.140625" style="2"/>
    <col min="13053" max="13053" width="17" style="2" bestFit="1" customWidth="1"/>
    <col min="13054" max="13299" width="9.140625" style="2"/>
    <col min="13300" max="13300" width="27.28515625" style="2" customWidth="1"/>
    <col min="13301" max="13301" width="21.140625" style="2" bestFit="1" customWidth="1"/>
    <col min="13302" max="13302" width="11.5703125" style="2" customWidth="1"/>
    <col min="13303" max="13305" width="9.5703125" style="2" customWidth="1"/>
    <col min="13306" max="13308" width="9.140625" style="2"/>
    <col min="13309" max="13309" width="17" style="2" bestFit="1" customWidth="1"/>
    <col min="13310" max="13555" width="9.140625" style="2"/>
    <col min="13556" max="13556" width="27.28515625" style="2" customWidth="1"/>
    <col min="13557" max="13557" width="21.140625" style="2" bestFit="1" customWidth="1"/>
    <col min="13558" max="13558" width="11.5703125" style="2" customWidth="1"/>
    <col min="13559" max="13561" width="9.5703125" style="2" customWidth="1"/>
    <col min="13562" max="13564" width="9.140625" style="2"/>
    <col min="13565" max="13565" width="17" style="2" bestFit="1" customWidth="1"/>
    <col min="13566" max="13811" width="9.140625" style="2"/>
    <col min="13812" max="13812" width="27.28515625" style="2" customWidth="1"/>
    <col min="13813" max="13813" width="21.140625" style="2" bestFit="1" customWidth="1"/>
    <col min="13814" max="13814" width="11.5703125" style="2" customWidth="1"/>
    <col min="13815" max="13817" width="9.5703125" style="2" customWidth="1"/>
    <col min="13818" max="13820" width="9.140625" style="2"/>
    <col min="13821" max="13821" width="17" style="2" bestFit="1" customWidth="1"/>
    <col min="13822" max="14067" width="9.140625" style="2"/>
    <col min="14068" max="14068" width="27.28515625" style="2" customWidth="1"/>
    <col min="14069" max="14069" width="21.140625" style="2" bestFit="1" customWidth="1"/>
    <col min="14070" max="14070" width="11.5703125" style="2" customWidth="1"/>
    <col min="14071" max="14073" width="9.5703125" style="2" customWidth="1"/>
    <col min="14074" max="14076" width="9.140625" style="2"/>
    <col min="14077" max="14077" width="17" style="2" bestFit="1" customWidth="1"/>
    <col min="14078" max="14323" width="9.140625" style="2"/>
    <col min="14324" max="14324" width="27.28515625" style="2" customWidth="1"/>
    <col min="14325" max="14325" width="21.140625" style="2" bestFit="1" customWidth="1"/>
    <col min="14326" max="14326" width="11.5703125" style="2" customWidth="1"/>
    <col min="14327" max="14329" width="9.5703125" style="2" customWidth="1"/>
    <col min="14330" max="14332" width="9.140625" style="2"/>
    <col min="14333" max="14333" width="17" style="2" bestFit="1" customWidth="1"/>
    <col min="14334" max="14579" width="9.140625" style="2"/>
    <col min="14580" max="14580" width="27.28515625" style="2" customWidth="1"/>
    <col min="14581" max="14581" width="21.140625" style="2" bestFit="1" customWidth="1"/>
    <col min="14582" max="14582" width="11.5703125" style="2" customWidth="1"/>
    <col min="14583" max="14585" width="9.5703125" style="2" customWidth="1"/>
    <col min="14586" max="14588" width="9.140625" style="2"/>
    <col min="14589" max="14589" width="17" style="2" bestFit="1" customWidth="1"/>
    <col min="14590" max="14835" width="9.140625" style="2"/>
    <col min="14836" max="14836" width="27.28515625" style="2" customWidth="1"/>
    <col min="14837" max="14837" width="21.140625" style="2" bestFit="1" customWidth="1"/>
    <col min="14838" max="14838" width="11.5703125" style="2" customWidth="1"/>
    <col min="14839" max="14841" width="9.5703125" style="2" customWidth="1"/>
    <col min="14842" max="14844" width="9.140625" style="2"/>
    <col min="14845" max="14845" width="17" style="2" bestFit="1" customWidth="1"/>
    <col min="14846" max="15091" width="9.140625" style="2"/>
    <col min="15092" max="15092" width="27.28515625" style="2" customWidth="1"/>
    <col min="15093" max="15093" width="21.140625" style="2" bestFit="1" customWidth="1"/>
    <col min="15094" max="15094" width="11.5703125" style="2" customWidth="1"/>
    <col min="15095" max="15097" width="9.5703125" style="2" customWidth="1"/>
    <col min="15098" max="15100" width="9.140625" style="2"/>
    <col min="15101" max="15101" width="17" style="2" bestFit="1" customWidth="1"/>
    <col min="15102" max="15347" width="9.140625" style="2"/>
    <col min="15348" max="15348" width="27.28515625" style="2" customWidth="1"/>
    <col min="15349" max="15349" width="21.140625" style="2" bestFit="1" customWidth="1"/>
    <col min="15350" max="15350" width="11.5703125" style="2" customWidth="1"/>
    <col min="15351" max="15353" width="9.5703125" style="2" customWidth="1"/>
    <col min="15354" max="15356" width="9.140625" style="2"/>
    <col min="15357" max="15357" width="17" style="2" bestFit="1" customWidth="1"/>
    <col min="15358" max="15603" width="9.140625" style="2"/>
    <col min="15604" max="15604" width="27.28515625" style="2" customWidth="1"/>
    <col min="15605" max="15605" width="21.140625" style="2" bestFit="1" customWidth="1"/>
    <col min="15606" max="15606" width="11.5703125" style="2" customWidth="1"/>
    <col min="15607" max="15609" width="9.5703125" style="2" customWidth="1"/>
    <col min="15610" max="15612" width="9.140625" style="2"/>
    <col min="15613" max="15613" width="17" style="2" bestFit="1" customWidth="1"/>
    <col min="15614" max="15859" width="9.140625" style="2"/>
    <col min="15860" max="15860" width="27.28515625" style="2" customWidth="1"/>
    <col min="15861" max="15861" width="21.140625" style="2" bestFit="1" customWidth="1"/>
    <col min="15862" max="15862" width="11.5703125" style="2" customWidth="1"/>
    <col min="15863" max="15865" width="9.5703125" style="2" customWidth="1"/>
    <col min="15866" max="15868" width="9.140625" style="2"/>
    <col min="15869" max="15869" width="17" style="2" bestFit="1" customWidth="1"/>
    <col min="15870" max="16115" width="9.140625" style="2"/>
    <col min="16116" max="16116" width="27.28515625" style="2" customWidth="1"/>
    <col min="16117" max="16117" width="21.140625" style="2" bestFit="1" customWidth="1"/>
    <col min="16118" max="16118" width="11.5703125" style="2" customWidth="1"/>
    <col min="16119" max="16121" width="9.5703125" style="2" customWidth="1"/>
    <col min="16122" max="16124" width="9.140625" style="2"/>
    <col min="16125" max="16125" width="17" style="2" bestFit="1" customWidth="1"/>
    <col min="16126" max="16384" width="9.140625" style="2"/>
  </cols>
  <sheetData>
    <row r="1" spans="1:5" ht="15" customHeight="1">
      <c r="A1" s="20" t="s">
        <v>98</v>
      </c>
      <c r="E1" s="1"/>
    </row>
    <row r="2" spans="1:5" ht="15" customHeight="1">
      <c r="A2" s="20" t="s">
        <v>284</v>
      </c>
      <c r="E2" s="1"/>
    </row>
    <row r="3" spans="1:5" ht="15" customHeight="1">
      <c r="E3" s="1"/>
    </row>
    <row r="4" spans="1:5" ht="15" customHeight="1">
      <c r="B4" s="77"/>
      <c r="C4" s="77"/>
      <c r="D4" s="77"/>
      <c r="E4" s="77"/>
    </row>
    <row r="5" spans="1:5" ht="15" customHeight="1">
      <c r="A5" s="3"/>
      <c r="B5" s="3" t="s">
        <v>99</v>
      </c>
      <c r="C5" s="3" t="s">
        <v>100</v>
      </c>
      <c r="D5" s="3" t="s">
        <v>101</v>
      </c>
      <c r="E5" s="3" t="s">
        <v>283</v>
      </c>
    </row>
    <row r="6" spans="1:5" ht="15" customHeight="1">
      <c r="A6" s="34"/>
      <c r="E6" s="3"/>
    </row>
    <row r="7" spans="1:5" ht="15" customHeight="1">
      <c r="A7" s="34" t="s">
        <v>10</v>
      </c>
      <c r="B7" s="81">
        <v>42.09</v>
      </c>
      <c r="C7" s="81">
        <v>31.58</v>
      </c>
      <c r="D7" s="81">
        <v>26.33</v>
      </c>
      <c r="E7" s="53">
        <v>115643</v>
      </c>
    </row>
    <row r="8" spans="1:5" ht="15" customHeight="1">
      <c r="A8" s="34" t="s">
        <v>184</v>
      </c>
      <c r="B8" s="81">
        <v>61.53</v>
      </c>
      <c r="C8" s="81">
        <v>62.65</v>
      </c>
      <c r="D8" s="81">
        <v>63.37</v>
      </c>
      <c r="E8" s="53">
        <v>115643</v>
      </c>
    </row>
    <row r="9" spans="1:5" ht="15" customHeight="1">
      <c r="A9" s="34" t="s">
        <v>186</v>
      </c>
      <c r="B9" s="81">
        <v>35.25</v>
      </c>
      <c r="C9" s="81">
        <v>29.01</v>
      </c>
      <c r="D9" s="81">
        <v>35.74</v>
      </c>
      <c r="E9" s="53">
        <v>1410</v>
      </c>
    </row>
    <row r="10" spans="1:5" ht="15" customHeight="1">
      <c r="A10" s="34" t="s">
        <v>187</v>
      </c>
      <c r="B10" s="81">
        <v>48.13</v>
      </c>
      <c r="C10" s="81">
        <v>30.24</v>
      </c>
      <c r="D10" s="81">
        <v>21.63</v>
      </c>
      <c r="E10" s="53">
        <v>13682</v>
      </c>
    </row>
    <row r="11" spans="1:5" ht="15" customHeight="1">
      <c r="A11" s="20" t="s">
        <v>188</v>
      </c>
      <c r="B11" s="81">
        <v>43.41</v>
      </c>
      <c r="C11" s="81">
        <v>31.55</v>
      </c>
      <c r="D11" s="81">
        <v>25.04</v>
      </c>
      <c r="E11" s="53">
        <v>45019</v>
      </c>
    </row>
    <row r="12" spans="1:5" ht="15" customHeight="1">
      <c r="A12" s="20" t="s">
        <v>189</v>
      </c>
      <c r="B12" s="81">
        <v>39.08</v>
      </c>
      <c r="C12" s="81">
        <v>32.49</v>
      </c>
      <c r="D12" s="81">
        <v>28.43</v>
      </c>
      <c r="E12" s="53">
        <v>27119</v>
      </c>
    </row>
    <row r="13" spans="1:5" ht="15" customHeight="1">
      <c r="A13" s="20" t="s">
        <v>190</v>
      </c>
      <c r="B13" s="81">
        <v>40.31</v>
      </c>
      <c r="C13" s="81">
        <v>31.52</v>
      </c>
      <c r="D13" s="81">
        <v>28.16</v>
      </c>
      <c r="E13" s="53">
        <v>28341</v>
      </c>
    </row>
    <row r="14" spans="1:5" ht="15" customHeight="1">
      <c r="A14" s="20" t="s">
        <v>58</v>
      </c>
      <c r="B14" s="81">
        <v>41.67</v>
      </c>
      <c r="C14" s="81">
        <v>31.75</v>
      </c>
      <c r="D14" s="81">
        <v>26.58</v>
      </c>
      <c r="E14" s="53">
        <v>49441</v>
      </c>
    </row>
    <row r="15" spans="1:5" ht="15" customHeight="1">
      <c r="A15" s="20" t="s">
        <v>102</v>
      </c>
      <c r="B15" s="81"/>
      <c r="C15" s="81"/>
      <c r="D15" s="81"/>
      <c r="E15" s="53"/>
    </row>
    <row r="16" spans="1:5" ht="15" customHeight="1">
      <c r="A16" s="20" t="s">
        <v>185</v>
      </c>
      <c r="B16" s="81">
        <v>40.26</v>
      </c>
      <c r="C16" s="81">
        <v>31.67</v>
      </c>
      <c r="D16" s="81">
        <v>28.07</v>
      </c>
      <c r="E16" s="53">
        <v>75664</v>
      </c>
    </row>
    <row r="17" spans="1:5" ht="15" customHeight="1">
      <c r="A17" s="31" t="s">
        <v>103</v>
      </c>
      <c r="B17" s="81">
        <v>45.84</v>
      </c>
      <c r="C17" s="81">
        <v>31.46</v>
      </c>
      <c r="D17" s="81">
        <v>22.7</v>
      </c>
      <c r="E17" s="53">
        <v>31857</v>
      </c>
    </row>
    <row r="18" spans="1:5" ht="15" customHeight="1">
      <c r="A18" s="32" t="s">
        <v>104</v>
      </c>
      <c r="B18" s="81">
        <v>38.880000000000003</v>
      </c>
      <c r="C18" s="81">
        <v>36.07</v>
      </c>
      <c r="D18" s="81">
        <v>25.05</v>
      </c>
      <c r="E18" s="53">
        <v>1389</v>
      </c>
    </row>
    <row r="19" spans="1:5" ht="15" customHeight="1">
      <c r="A19" s="20" t="s">
        <v>105</v>
      </c>
      <c r="B19" s="81">
        <v>38.729999999999997</v>
      </c>
      <c r="C19" s="81">
        <v>33.93</v>
      </c>
      <c r="D19" s="81">
        <v>27.34</v>
      </c>
      <c r="E19" s="53">
        <v>5903</v>
      </c>
    </row>
    <row r="20" spans="1:5" ht="15" customHeight="1">
      <c r="A20" s="34" t="s">
        <v>12</v>
      </c>
      <c r="B20" s="81">
        <v>94.7</v>
      </c>
      <c r="C20" s="81">
        <v>3.01</v>
      </c>
      <c r="D20" s="81">
        <v>2.29</v>
      </c>
      <c r="E20" s="53">
        <v>830</v>
      </c>
    </row>
    <row r="21" spans="1:5" ht="15" customHeight="1">
      <c r="A21" s="34" t="s">
        <v>106</v>
      </c>
      <c r="B21" s="81">
        <v>49.34</v>
      </c>
      <c r="C21" s="81">
        <v>30.35</v>
      </c>
      <c r="D21" s="81">
        <v>20.32</v>
      </c>
      <c r="E21" s="53">
        <v>17149</v>
      </c>
    </row>
    <row r="22" spans="1:5" ht="15" customHeight="1">
      <c r="A22" s="34" t="s">
        <v>107</v>
      </c>
      <c r="B22" s="81">
        <v>51.1</v>
      </c>
      <c r="C22" s="81">
        <v>29.59</v>
      </c>
      <c r="D22" s="81">
        <v>19.309999999999999</v>
      </c>
      <c r="E22" s="53">
        <v>82726</v>
      </c>
    </row>
    <row r="23" spans="1:5" ht="15" customHeight="1">
      <c r="A23" s="34" t="s">
        <v>108</v>
      </c>
      <c r="B23" s="81">
        <v>10.48</v>
      </c>
      <c r="C23" s="81">
        <v>39.31</v>
      </c>
      <c r="D23" s="81">
        <v>50.21</v>
      </c>
      <c r="E23" s="53">
        <v>16066</v>
      </c>
    </row>
    <row r="24" spans="1:5" ht="15" customHeight="1">
      <c r="A24" s="34" t="s">
        <v>109</v>
      </c>
      <c r="B24" s="81">
        <v>19.86</v>
      </c>
      <c r="C24" s="81">
        <v>40.81</v>
      </c>
      <c r="D24" s="81">
        <v>39.340000000000003</v>
      </c>
      <c r="E24" s="53">
        <v>2926</v>
      </c>
    </row>
    <row r="25" spans="1:5" ht="15" customHeight="1">
      <c r="A25" s="20" t="s">
        <v>110</v>
      </c>
      <c r="B25" s="81">
        <v>32.229999999999997</v>
      </c>
      <c r="C25" s="81">
        <v>37.32</v>
      </c>
      <c r="D25" s="81">
        <v>30.44</v>
      </c>
      <c r="E25" s="53">
        <v>17485</v>
      </c>
    </row>
    <row r="26" spans="1:5" ht="15" customHeight="1">
      <c r="A26" s="20" t="s">
        <v>111</v>
      </c>
      <c r="B26" s="81">
        <v>37</v>
      </c>
      <c r="C26" s="81">
        <v>35.08</v>
      </c>
      <c r="D26" s="81">
        <v>27.92</v>
      </c>
      <c r="E26" s="53">
        <v>2135</v>
      </c>
    </row>
    <row r="27" spans="1:5" ht="15" customHeight="1">
      <c r="A27" s="34" t="s">
        <v>112</v>
      </c>
      <c r="B27" s="81">
        <v>4.0199999999999996</v>
      </c>
      <c r="C27" s="81">
        <v>45.7</v>
      </c>
      <c r="D27" s="81">
        <v>50.28</v>
      </c>
      <c r="E27" s="53">
        <v>22302</v>
      </c>
    </row>
    <row r="28" spans="1:5" ht="15" customHeight="1">
      <c r="A28" s="34" t="s">
        <v>113</v>
      </c>
      <c r="B28" s="81">
        <v>1.18</v>
      </c>
      <c r="C28" s="81">
        <v>49.15</v>
      </c>
      <c r="D28" s="81">
        <v>49.67</v>
      </c>
      <c r="E28" s="53">
        <v>10278</v>
      </c>
    </row>
    <row r="29" spans="1:5" ht="15" customHeight="1">
      <c r="A29" s="34" t="s">
        <v>114</v>
      </c>
      <c r="B29" s="81"/>
      <c r="C29" s="81"/>
      <c r="D29" s="81"/>
      <c r="E29" s="53"/>
    </row>
    <row r="30" spans="1:5" ht="15" customHeight="1">
      <c r="A30" s="34" t="s">
        <v>115</v>
      </c>
      <c r="B30" s="81">
        <v>54.6</v>
      </c>
      <c r="C30" s="81">
        <v>24.74</v>
      </c>
      <c r="D30" s="81">
        <v>20.66</v>
      </c>
      <c r="E30" s="53">
        <v>8544</v>
      </c>
    </row>
    <row r="31" spans="1:5" ht="15" customHeight="1">
      <c r="A31" s="34" t="s">
        <v>116</v>
      </c>
      <c r="B31" s="81">
        <v>39.549999999999997</v>
      </c>
      <c r="C31" s="81">
        <v>32.43</v>
      </c>
      <c r="D31" s="81">
        <v>28.02</v>
      </c>
      <c r="E31" s="53">
        <v>42529</v>
      </c>
    </row>
    <row r="32" spans="1:5" ht="15" customHeight="1">
      <c r="A32" s="20" t="s">
        <v>117</v>
      </c>
      <c r="B32" s="81">
        <v>36.479999999999997</v>
      </c>
      <c r="C32" s="81">
        <v>34.130000000000003</v>
      </c>
      <c r="D32" s="81">
        <v>29.39</v>
      </c>
      <c r="E32" s="53">
        <v>37122</v>
      </c>
    </row>
    <row r="33" spans="1:5" ht="15" customHeight="1">
      <c r="A33" s="20" t="s">
        <v>118</v>
      </c>
      <c r="B33" s="81">
        <v>42.65</v>
      </c>
      <c r="C33" s="81">
        <v>32.64</v>
      </c>
      <c r="D33" s="81">
        <v>24.72</v>
      </c>
      <c r="E33" s="53">
        <v>21958</v>
      </c>
    </row>
    <row r="34" spans="1:5" ht="15" customHeight="1">
      <c r="A34" s="20" t="s">
        <v>119</v>
      </c>
      <c r="B34" s="81">
        <v>38.69</v>
      </c>
      <c r="C34" s="81">
        <v>33.67</v>
      </c>
      <c r="D34" s="81">
        <v>27.64</v>
      </c>
      <c r="E34" s="53">
        <v>62118</v>
      </c>
    </row>
    <row r="35" spans="1:5" ht="15" customHeight="1">
      <c r="A35" s="20" t="s">
        <v>120</v>
      </c>
      <c r="B35" s="81"/>
      <c r="C35" s="81"/>
      <c r="D35" s="81"/>
      <c r="E35" s="53"/>
    </row>
    <row r="36" spans="1:5" ht="15" customHeight="1">
      <c r="A36" s="20" t="s">
        <v>121</v>
      </c>
      <c r="B36" s="81">
        <v>36.590000000000003</v>
      </c>
      <c r="C36" s="81">
        <v>35.020000000000003</v>
      </c>
      <c r="D36" s="81">
        <v>28.39</v>
      </c>
      <c r="E36" s="53">
        <v>50801</v>
      </c>
    </row>
    <row r="37" spans="1:5" ht="15" customHeight="1">
      <c r="A37" s="20" t="s">
        <v>122</v>
      </c>
      <c r="B37" s="81">
        <v>43.37</v>
      </c>
      <c r="C37" s="81">
        <v>31.68</v>
      </c>
      <c r="D37" s="81">
        <v>24.95</v>
      </c>
      <c r="E37" s="53">
        <v>32184</v>
      </c>
    </row>
    <row r="38" spans="1:5" ht="15" customHeight="1">
      <c r="A38" s="20" t="s">
        <v>123</v>
      </c>
      <c r="B38" s="81">
        <v>30.17</v>
      </c>
      <c r="C38" s="81">
        <v>32.770000000000003</v>
      </c>
      <c r="D38" s="81">
        <v>37.07</v>
      </c>
      <c r="E38" s="53">
        <v>7333</v>
      </c>
    </row>
    <row r="39" spans="1:5" ht="15" customHeight="1">
      <c r="A39" s="20" t="s">
        <v>124</v>
      </c>
      <c r="B39" s="81">
        <v>15.42</v>
      </c>
      <c r="C39" s="81">
        <v>31.9</v>
      </c>
      <c r="D39" s="81">
        <v>52.69</v>
      </c>
      <c r="E39" s="53">
        <v>2530</v>
      </c>
    </row>
    <row r="42" spans="1:5" ht="15" customHeight="1">
      <c r="A42" s="34"/>
    </row>
    <row r="43" spans="1:5" ht="15" customHeight="1">
      <c r="A43" s="34"/>
    </row>
    <row r="44" spans="1:5" ht="15" customHeight="1">
      <c r="A44" s="34"/>
    </row>
    <row r="45" spans="1:5" ht="15" customHeight="1">
      <c r="A45" s="34"/>
    </row>
    <row r="46" spans="1:5" ht="15" customHeight="1">
      <c r="A46" s="34"/>
    </row>
    <row r="53" spans="1:1" ht="15" customHeight="1">
      <c r="A53" s="31"/>
    </row>
    <row r="54" spans="1:1" ht="15" customHeight="1">
      <c r="A54" s="32"/>
    </row>
    <row r="56" spans="1:1" ht="15" customHeight="1">
      <c r="A56" s="34"/>
    </row>
    <row r="57" spans="1:1" ht="15" customHeight="1">
      <c r="A57" s="34"/>
    </row>
    <row r="58" spans="1:1" ht="15" customHeight="1">
      <c r="A58" s="34"/>
    </row>
    <row r="59" spans="1:1" ht="15" customHeight="1">
      <c r="A59" s="34"/>
    </row>
    <row r="60" spans="1:1" ht="15" customHeight="1">
      <c r="A60" s="34"/>
    </row>
    <row r="63" spans="1:1" ht="15" customHeight="1">
      <c r="A63" s="34"/>
    </row>
    <row r="64" spans="1:1" ht="15" customHeight="1">
      <c r="A64" s="34"/>
    </row>
    <row r="65" spans="1:1" ht="15" customHeight="1">
      <c r="A65" s="34"/>
    </row>
    <row r="66" spans="1:1" ht="15" customHeight="1">
      <c r="A66" s="34"/>
    </row>
    <row r="67" spans="1:1" ht="15" customHeight="1">
      <c r="A67" s="34"/>
    </row>
  </sheetData>
  <pageMargins left="0" right="0" top="0" bottom="0" header="0" footer="0"/>
  <pageSetup scale="8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zoomScaleNormal="100" workbookViewId="0"/>
  </sheetViews>
  <sheetFormatPr defaultRowHeight="15" customHeight="1"/>
  <cols>
    <col min="1" max="1" width="24.42578125" style="78" customWidth="1"/>
    <col min="2" max="2" width="11.5703125" style="78" customWidth="1"/>
    <col min="3" max="4" width="9.5703125" style="2" customWidth="1"/>
    <col min="5" max="6" width="9.140625" style="2"/>
    <col min="7" max="7" width="9.5703125" style="2" customWidth="1"/>
    <col min="8" max="255" width="9.140625" style="2"/>
    <col min="256" max="256" width="27.28515625" style="2" customWidth="1"/>
    <col min="257" max="257" width="16" style="2" customWidth="1"/>
    <col min="258" max="258" width="11.5703125" style="2" customWidth="1"/>
    <col min="259" max="260" width="9.5703125" style="2" customWidth="1"/>
    <col min="261" max="262" width="9.140625" style="2"/>
    <col min="263" max="263" width="9.5703125" style="2" customWidth="1"/>
    <col min="264" max="511" width="9.140625" style="2"/>
    <col min="512" max="512" width="27.28515625" style="2" customWidth="1"/>
    <col min="513" max="513" width="16" style="2" customWidth="1"/>
    <col min="514" max="514" width="11.5703125" style="2" customWidth="1"/>
    <col min="515" max="516" width="9.5703125" style="2" customWidth="1"/>
    <col min="517" max="518" width="9.140625" style="2"/>
    <col min="519" max="519" width="9.5703125" style="2" customWidth="1"/>
    <col min="520" max="767" width="9.140625" style="2"/>
    <col min="768" max="768" width="27.28515625" style="2" customWidth="1"/>
    <col min="769" max="769" width="16" style="2" customWidth="1"/>
    <col min="770" max="770" width="11.5703125" style="2" customWidth="1"/>
    <col min="771" max="772" width="9.5703125" style="2" customWidth="1"/>
    <col min="773" max="774" width="9.140625" style="2"/>
    <col min="775" max="775" width="9.5703125" style="2" customWidth="1"/>
    <col min="776" max="1023" width="9.140625" style="2"/>
    <col min="1024" max="1024" width="27.28515625" style="2" customWidth="1"/>
    <col min="1025" max="1025" width="16" style="2" customWidth="1"/>
    <col min="1026" max="1026" width="11.5703125" style="2" customWidth="1"/>
    <col min="1027" max="1028" width="9.5703125" style="2" customWidth="1"/>
    <col min="1029" max="1030" width="9.140625" style="2"/>
    <col min="1031" max="1031" width="9.5703125" style="2" customWidth="1"/>
    <col min="1032" max="1279" width="9.140625" style="2"/>
    <col min="1280" max="1280" width="27.28515625" style="2" customWidth="1"/>
    <col min="1281" max="1281" width="16" style="2" customWidth="1"/>
    <col min="1282" max="1282" width="11.5703125" style="2" customWidth="1"/>
    <col min="1283" max="1284" width="9.5703125" style="2" customWidth="1"/>
    <col min="1285" max="1286" width="9.140625" style="2"/>
    <col min="1287" max="1287" width="9.5703125" style="2" customWidth="1"/>
    <col min="1288" max="1535" width="9.140625" style="2"/>
    <col min="1536" max="1536" width="27.28515625" style="2" customWidth="1"/>
    <col min="1537" max="1537" width="16" style="2" customWidth="1"/>
    <col min="1538" max="1538" width="11.5703125" style="2" customWidth="1"/>
    <col min="1539" max="1540" width="9.5703125" style="2" customWidth="1"/>
    <col min="1541" max="1542" width="9.140625" style="2"/>
    <col min="1543" max="1543" width="9.5703125" style="2" customWidth="1"/>
    <col min="1544" max="1791" width="9.140625" style="2"/>
    <col min="1792" max="1792" width="27.28515625" style="2" customWidth="1"/>
    <col min="1793" max="1793" width="16" style="2" customWidth="1"/>
    <col min="1794" max="1794" width="11.5703125" style="2" customWidth="1"/>
    <col min="1795" max="1796" width="9.5703125" style="2" customWidth="1"/>
    <col min="1797" max="1798" width="9.140625" style="2"/>
    <col min="1799" max="1799" width="9.5703125" style="2" customWidth="1"/>
    <col min="1800" max="2047" width="9.140625" style="2"/>
    <col min="2048" max="2048" width="27.28515625" style="2" customWidth="1"/>
    <col min="2049" max="2049" width="16" style="2" customWidth="1"/>
    <col min="2050" max="2050" width="11.5703125" style="2" customWidth="1"/>
    <col min="2051" max="2052" width="9.5703125" style="2" customWidth="1"/>
    <col min="2053" max="2054" width="9.140625" style="2"/>
    <col min="2055" max="2055" width="9.5703125" style="2" customWidth="1"/>
    <col min="2056" max="2303" width="9.140625" style="2"/>
    <col min="2304" max="2304" width="27.28515625" style="2" customWidth="1"/>
    <col min="2305" max="2305" width="16" style="2" customWidth="1"/>
    <col min="2306" max="2306" width="11.5703125" style="2" customWidth="1"/>
    <col min="2307" max="2308" width="9.5703125" style="2" customWidth="1"/>
    <col min="2309" max="2310" width="9.140625" style="2"/>
    <col min="2311" max="2311" width="9.5703125" style="2" customWidth="1"/>
    <col min="2312" max="2559" width="9.140625" style="2"/>
    <col min="2560" max="2560" width="27.28515625" style="2" customWidth="1"/>
    <col min="2561" max="2561" width="16" style="2" customWidth="1"/>
    <col min="2562" max="2562" width="11.5703125" style="2" customWidth="1"/>
    <col min="2563" max="2564" width="9.5703125" style="2" customWidth="1"/>
    <col min="2565" max="2566" width="9.140625" style="2"/>
    <col min="2567" max="2567" width="9.5703125" style="2" customWidth="1"/>
    <col min="2568" max="2815" width="9.140625" style="2"/>
    <col min="2816" max="2816" width="27.28515625" style="2" customWidth="1"/>
    <col min="2817" max="2817" width="16" style="2" customWidth="1"/>
    <col min="2818" max="2818" width="11.5703125" style="2" customWidth="1"/>
    <col min="2819" max="2820" width="9.5703125" style="2" customWidth="1"/>
    <col min="2821" max="2822" width="9.140625" style="2"/>
    <col min="2823" max="2823" width="9.5703125" style="2" customWidth="1"/>
    <col min="2824" max="3071" width="9.140625" style="2"/>
    <col min="3072" max="3072" width="27.28515625" style="2" customWidth="1"/>
    <col min="3073" max="3073" width="16" style="2" customWidth="1"/>
    <col min="3074" max="3074" width="11.5703125" style="2" customWidth="1"/>
    <col min="3075" max="3076" width="9.5703125" style="2" customWidth="1"/>
    <col min="3077" max="3078" width="9.140625" style="2"/>
    <col min="3079" max="3079" width="9.5703125" style="2" customWidth="1"/>
    <col min="3080" max="3327" width="9.140625" style="2"/>
    <col min="3328" max="3328" width="27.28515625" style="2" customWidth="1"/>
    <col min="3329" max="3329" width="16" style="2" customWidth="1"/>
    <col min="3330" max="3330" width="11.5703125" style="2" customWidth="1"/>
    <col min="3331" max="3332" width="9.5703125" style="2" customWidth="1"/>
    <col min="3333" max="3334" width="9.140625" style="2"/>
    <col min="3335" max="3335" width="9.5703125" style="2" customWidth="1"/>
    <col min="3336" max="3583" width="9.140625" style="2"/>
    <col min="3584" max="3584" width="27.28515625" style="2" customWidth="1"/>
    <col min="3585" max="3585" width="16" style="2" customWidth="1"/>
    <col min="3586" max="3586" width="11.5703125" style="2" customWidth="1"/>
    <col min="3587" max="3588" width="9.5703125" style="2" customWidth="1"/>
    <col min="3589" max="3590" width="9.140625" style="2"/>
    <col min="3591" max="3591" width="9.5703125" style="2" customWidth="1"/>
    <col min="3592" max="3839" width="9.140625" style="2"/>
    <col min="3840" max="3840" width="27.28515625" style="2" customWidth="1"/>
    <col min="3841" max="3841" width="16" style="2" customWidth="1"/>
    <col min="3842" max="3842" width="11.5703125" style="2" customWidth="1"/>
    <col min="3843" max="3844" width="9.5703125" style="2" customWidth="1"/>
    <col min="3845" max="3846" width="9.140625" style="2"/>
    <col min="3847" max="3847" width="9.5703125" style="2" customWidth="1"/>
    <col min="3848" max="4095" width="9.140625" style="2"/>
    <col min="4096" max="4096" width="27.28515625" style="2" customWidth="1"/>
    <col min="4097" max="4097" width="16" style="2" customWidth="1"/>
    <col min="4098" max="4098" width="11.5703125" style="2" customWidth="1"/>
    <col min="4099" max="4100" width="9.5703125" style="2" customWidth="1"/>
    <col min="4101" max="4102" width="9.140625" style="2"/>
    <col min="4103" max="4103" width="9.5703125" style="2" customWidth="1"/>
    <col min="4104" max="4351" width="9.140625" style="2"/>
    <col min="4352" max="4352" width="27.28515625" style="2" customWidth="1"/>
    <col min="4353" max="4353" width="16" style="2" customWidth="1"/>
    <col min="4354" max="4354" width="11.5703125" style="2" customWidth="1"/>
    <col min="4355" max="4356" width="9.5703125" style="2" customWidth="1"/>
    <col min="4357" max="4358" width="9.140625" style="2"/>
    <col min="4359" max="4359" width="9.5703125" style="2" customWidth="1"/>
    <col min="4360" max="4607" width="9.140625" style="2"/>
    <col min="4608" max="4608" width="27.28515625" style="2" customWidth="1"/>
    <col min="4609" max="4609" width="16" style="2" customWidth="1"/>
    <col min="4610" max="4610" width="11.5703125" style="2" customWidth="1"/>
    <col min="4611" max="4612" width="9.5703125" style="2" customWidth="1"/>
    <col min="4613" max="4614" width="9.140625" style="2"/>
    <col min="4615" max="4615" width="9.5703125" style="2" customWidth="1"/>
    <col min="4616" max="4863" width="9.140625" style="2"/>
    <col min="4864" max="4864" width="27.28515625" style="2" customWidth="1"/>
    <col min="4865" max="4865" width="16" style="2" customWidth="1"/>
    <col min="4866" max="4866" width="11.5703125" style="2" customWidth="1"/>
    <col min="4867" max="4868" width="9.5703125" style="2" customWidth="1"/>
    <col min="4869" max="4870" width="9.140625" style="2"/>
    <col min="4871" max="4871" width="9.5703125" style="2" customWidth="1"/>
    <col min="4872" max="5119" width="9.140625" style="2"/>
    <col min="5120" max="5120" width="27.28515625" style="2" customWidth="1"/>
    <col min="5121" max="5121" width="16" style="2" customWidth="1"/>
    <col min="5122" max="5122" width="11.5703125" style="2" customWidth="1"/>
    <col min="5123" max="5124" width="9.5703125" style="2" customWidth="1"/>
    <col min="5125" max="5126" width="9.140625" style="2"/>
    <col min="5127" max="5127" width="9.5703125" style="2" customWidth="1"/>
    <col min="5128" max="5375" width="9.140625" style="2"/>
    <col min="5376" max="5376" width="27.28515625" style="2" customWidth="1"/>
    <col min="5377" max="5377" width="16" style="2" customWidth="1"/>
    <col min="5378" max="5378" width="11.5703125" style="2" customWidth="1"/>
    <col min="5379" max="5380" width="9.5703125" style="2" customWidth="1"/>
    <col min="5381" max="5382" width="9.140625" style="2"/>
    <col min="5383" max="5383" width="9.5703125" style="2" customWidth="1"/>
    <col min="5384" max="5631" width="9.140625" style="2"/>
    <col min="5632" max="5632" width="27.28515625" style="2" customWidth="1"/>
    <col min="5633" max="5633" width="16" style="2" customWidth="1"/>
    <col min="5634" max="5634" width="11.5703125" style="2" customWidth="1"/>
    <col min="5635" max="5636" width="9.5703125" style="2" customWidth="1"/>
    <col min="5637" max="5638" width="9.140625" style="2"/>
    <col min="5639" max="5639" width="9.5703125" style="2" customWidth="1"/>
    <col min="5640" max="5887" width="9.140625" style="2"/>
    <col min="5888" max="5888" width="27.28515625" style="2" customWidth="1"/>
    <col min="5889" max="5889" width="16" style="2" customWidth="1"/>
    <col min="5890" max="5890" width="11.5703125" style="2" customWidth="1"/>
    <col min="5891" max="5892" width="9.5703125" style="2" customWidth="1"/>
    <col min="5893" max="5894" width="9.140625" style="2"/>
    <col min="5895" max="5895" width="9.5703125" style="2" customWidth="1"/>
    <col min="5896" max="6143" width="9.140625" style="2"/>
    <col min="6144" max="6144" width="27.28515625" style="2" customWidth="1"/>
    <col min="6145" max="6145" width="16" style="2" customWidth="1"/>
    <col min="6146" max="6146" width="11.5703125" style="2" customWidth="1"/>
    <col min="6147" max="6148" width="9.5703125" style="2" customWidth="1"/>
    <col min="6149" max="6150" width="9.140625" style="2"/>
    <col min="6151" max="6151" width="9.5703125" style="2" customWidth="1"/>
    <col min="6152" max="6399" width="9.140625" style="2"/>
    <col min="6400" max="6400" width="27.28515625" style="2" customWidth="1"/>
    <col min="6401" max="6401" width="16" style="2" customWidth="1"/>
    <col min="6402" max="6402" width="11.5703125" style="2" customWidth="1"/>
    <col min="6403" max="6404" width="9.5703125" style="2" customWidth="1"/>
    <col min="6405" max="6406" width="9.140625" style="2"/>
    <col min="6407" max="6407" width="9.5703125" style="2" customWidth="1"/>
    <col min="6408" max="6655" width="9.140625" style="2"/>
    <col min="6656" max="6656" width="27.28515625" style="2" customWidth="1"/>
    <col min="6657" max="6657" width="16" style="2" customWidth="1"/>
    <col min="6658" max="6658" width="11.5703125" style="2" customWidth="1"/>
    <col min="6659" max="6660" width="9.5703125" style="2" customWidth="1"/>
    <col min="6661" max="6662" width="9.140625" style="2"/>
    <col min="6663" max="6663" width="9.5703125" style="2" customWidth="1"/>
    <col min="6664" max="6911" width="9.140625" style="2"/>
    <col min="6912" max="6912" width="27.28515625" style="2" customWidth="1"/>
    <col min="6913" max="6913" width="16" style="2" customWidth="1"/>
    <col min="6914" max="6914" width="11.5703125" style="2" customWidth="1"/>
    <col min="6915" max="6916" width="9.5703125" style="2" customWidth="1"/>
    <col min="6917" max="6918" width="9.140625" style="2"/>
    <col min="6919" max="6919" width="9.5703125" style="2" customWidth="1"/>
    <col min="6920" max="7167" width="9.140625" style="2"/>
    <col min="7168" max="7168" width="27.28515625" style="2" customWidth="1"/>
    <col min="7169" max="7169" width="16" style="2" customWidth="1"/>
    <col min="7170" max="7170" width="11.5703125" style="2" customWidth="1"/>
    <col min="7171" max="7172" width="9.5703125" style="2" customWidth="1"/>
    <col min="7173" max="7174" width="9.140625" style="2"/>
    <col min="7175" max="7175" width="9.5703125" style="2" customWidth="1"/>
    <col min="7176" max="7423" width="9.140625" style="2"/>
    <col min="7424" max="7424" width="27.28515625" style="2" customWidth="1"/>
    <col min="7425" max="7425" width="16" style="2" customWidth="1"/>
    <col min="7426" max="7426" width="11.5703125" style="2" customWidth="1"/>
    <col min="7427" max="7428" width="9.5703125" style="2" customWidth="1"/>
    <col min="7429" max="7430" width="9.140625" style="2"/>
    <col min="7431" max="7431" width="9.5703125" style="2" customWidth="1"/>
    <col min="7432" max="7679" width="9.140625" style="2"/>
    <col min="7680" max="7680" width="27.28515625" style="2" customWidth="1"/>
    <col min="7681" max="7681" width="16" style="2" customWidth="1"/>
    <col min="7682" max="7682" width="11.5703125" style="2" customWidth="1"/>
    <col min="7683" max="7684" width="9.5703125" style="2" customWidth="1"/>
    <col min="7685" max="7686" width="9.140625" style="2"/>
    <col min="7687" max="7687" width="9.5703125" style="2" customWidth="1"/>
    <col min="7688" max="7935" width="9.140625" style="2"/>
    <col min="7936" max="7936" width="27.28515625" style="2" customWidth="1"/>
    <col min="7937" max="7937" width="16" style="2" customWidth="1"/>
    <col min="7938" max="7938" width="11.5703125" style="2" customWidth="1"/>
    <col min="7939" max="7940" width="9.5703125" style="2" customWidth="1"/>
    <col min="7941" max="7942" width="9.140625" style="2"/>
    <col min="7943" max="7943" width="9.5703125" style="2" customWidth="1"/>
    <col min="7944" max="8191" width="9.140625" style="2"/>
    <col min="8192" max="8192" width="27.28515625" style="2" customWidth="1"/>
    <col min="8193" max="8193" width="16" style="2" customWidth="1"/>
    <col min="8194" max="8194" width="11.5703125" style="2" customWidth="1"/>
    <col min="8195" max="8196" width="9.5703125" style="2" customWidth="1"/>
    <col min="8197" max="8198" width="9.140625" style="2"/>
    <col min="8199" max="8199" width="9.5703125" style="2" customWidth="1"/>
    <col min="8200" max="8447" width="9.140625" style="2"/>
    <col min="8448" max="8448" width="27.28515625" style="2" customWidth="1"/>
    <col min="8449" max="8449" width="16" style="2" customWidth="1"/>
    <col min="8450" max="8450" width="11.5703125" style="2" customWidth="1"/>
    <col min="8451" max="8452" width="9.5703125" style="2" customWidth="1"/>
    <col min="8453" max="8454" width="9.140625" style="2"/>
    <col min="8455" max="8455" width="9.5703125" style="2" customWidth="1"/>
    <col min="8456" max="8703" width="9.140625" style="2"/>
    <col min="8704" max="8704" width="27.28515625" style="2" customWidth="1"/>
    <col min="8705" max="8705" width="16" style="2" customWidth="1"/>
    <col min="8706" max="8706" width="11.5703125" style="2" customWidth="1"/>
    <col min="8707" max="8708" width="9.5703125" style="2" customWidth="1"/>
    <col min="8709" max="8710" width="9.140625" style="2"/>
    <col min="8711" max="8711" width="9.5703125" style="2" customWidth="1"/>
    <col min="8712" max="8959" width="9.140625" style="2"/>
    <col min="8960" max="8960" width="27.28515625" style="2" customWidth="1"/>
    <col min="8961" max="8961" width="16" style="2" customWidth="1"/>
    <col min="8962" max="8962" width="11.5703125" style="2" customWidth="1"/>
    <col min="8963" max="8964" width="9.5703125" style="2" customWidth="1"/>
    <col min="8965" max="8966" width="9.140625" style="2"/>
    <col min="8967" max="8967" width="9.5703125" style="2" customWidth="1"/>
    <col min="8968" max="9215" width="9.140625" style="2"/>
    <col min="9216" max="9216" width="27.28515625" style="2" customWidth="1"/>
    <col min="9217" max="9217" width="16" style="2" customWidth="1"/>
    <col min="9218" max="9218" width="11.5703125" style="2" customWidth="1"/>
    <col min="9219" max="9220" width="9.5703125" style="2" customWidth="1"/>
    <col min="9221" max="9222" width="9.140625" style="2"/>
    <col min="9223" max="9223" width="9.5703125" style="2" customWidth="1"/>
    <col min="9224" max="9471" width="9.140625" style="2"/>
    <col min="9472" max="9472" width="27.28515625" style="2" customWidth="1"/>
    <col min="9473" max="9473" width="16" style="2" customWidth="1"/>
    <col min="9474" max="9474" width="11.5703125" style="2" customWidth="1"/>
    <col min="9475" max="9476" width="9.5703125" style="2" customWidth="1"/>
    <col min="9477" max="9478" width="9.140625" style="2"/>
    <col min="9479" max="9479" width="9.5703125" style="2" customWidth="1"/>
    <col min="9480" max="9727" width="9.140625" style="2"/>
    <col min="9728" max="9728" width="27.28515625" style="2" customWidth="1"/>
    <col min="9729" max="9729" width="16" style="2" customWidth="1"/>
    <col min="9730" max="9730" width="11.5703125" style="2" customWidth="1"/>
    <col min="9731" max="9732" width="9.5703125" style="2" customWidth="1"/>
    <col min="9733" max="9734" width="9.140625" style="2"/>
    <col min="9735" max="9735" width="9.5703125" style="2" customWidth="1"/>
    <col min="9736" max="9983" width="9.140625" style="2"/>
    <col min="9984" max="9984" width="27.28515625" style="2" customWidth="1"/>
    <col min="9985" max="9985" width="16" style="2" customWidth="1"/>
    <col min="9986" max="9986" width="11.5703125" style="2" customWidth="1"/>
    <col min="9987" max="9988" width="9.5703125" style="2" customWidth="1"/>
    <col min="9989" max="9990" width="9.140625" style="2"/>
    <col min="9991" max="9991" width="9.5703125" style="2" customWidth="1"/>
    <col min="9992" max="10239" width="9.140625" style="2"/>
    <col min="10240" max="10240" width="27.28515625" style="2" customWidth="1"/>
    <col min="10241" max="10241" width="16" style="2" customWidth="1"/>
    <col min="10242" max="10242" width="11.5703125" style="2" customWidth="1"/>
    <col min="10243" max="10244" width="9.5703125" style="2" customWidth="1"/>
    <col min="10245" max="10246" width="9.140625" style="2"/>
    <col min="10247" max="10247" width="9.5703125" style="2" customWidth="1"/>
    <col min="10248" max="10495" width="9.140625" style="2"/>
    <col min="10496" max="10496" width="27.28515625" style="2" customWidth="1"/>
    <col min="10497" max="10497" width="16" style="2" customWidth="1"/>
    <col min="10498" max="10498" width="11.5703125" style="2" customWidth="1"/>
    <col min="10499" max="10500" width="9.5703125" style="2" customWidth="1"/>
    <col min="10501" max="10502" width="9.140625" style="2"/>
    <col min="10503" max="10503" width="9.5703125" style="2" customWidth="1"/>
    <col min="10504" max="10751" width="9.140625" style="2"/>
    <col min="10752" max="10752" width="27.28515625" style="2" customWidth="1"/>
    <col min="10753" max="10753" width="16" style="2" customWidth="1"/>
    <col min="10754" max="10754" width="11.5703125" style="2" customWidth="1"/>
    <col min="10755" max="10756" width="9.5703125" style="2" customWidth="1"/>
    <col min="10757" max="10758" width="9.140625" style="2"/>
    <col min="10759" max="10759" width="9.5703125" style="2" customWidth="1"/>
    <col min="10760" max="11007" width="9.140625" style="2"/>
    <col min="11008" max="11008" width="27.28515625" style="2" customWidth="1"/>
    <col min="11009" max="11009" width="16" style="2" customWidth="1"/>
    <col min="11010" max="11010" width="11.5703125" style="2" customWidth="1"/>
    <col min="11011" max="11012" width="9.5703125" style="2" customWidth="1"/>
    <col min="11013" max="11014" width="9.140625" style="2"/>
    <col min="11015" max="11015" width="9.5703125" style="2" customWidth="1"/>
    <col min="11016" max="11263" width="9.140625" style="2"/>
    <col min="11264" max="11264" width="27.28515625" style="2" customWidth="1"/>
    <col min="11265" max="11265" width="16" style="2" customWidth="1"/>
    <col min="11266" max="11266" width="11.5703125" style="2" customWidth="1"/>
    <col min="11267" max="11268" width="9.5703125" style="2" customWidth="1"/>
    <col min="11269" max="11270" width="9.140625" style="2"/>
    <col min="11271" max="11271" width="9.5703125" style="2" customWidth="1"/>
    <col min="11272" max="11519" width="9.140625" style="2"/>
    <col min="11520" max="11520" width="27.28515625" style="2" customWidth="1"/>
    <col min="11521" max="11521" width="16" style="2" customWidth="1"/>
    <col min="11522" max="11522" width="11.5703125" style="2" customWidth="1"/>
    <col min="11523" max="11524" width="9.5703125" style="2" customWidth="1"/>
    <col min="11525" max="11526" width="9.140625" style="2"/>
    <col min="11527" max="11527" width="9.5703125" style="2" customWidth="1"/>
    <col min="11528" max="11775" width="9.140625" style="2"/>
    <col min="11776" max="11776" width="27.28515625" style="2" customWidth="1"/>
    <col min="11777" max="11777" width="16" style="2" customWidth="1"/>
    <col min="11778" max="11778" width="11.5703125" style="2" customWidth="1"/>
    <col min="11779" max="11780" width="9.5703125" style="2" customWidth="1"/>
    <col min="11781" max="11782" width="9.140625" style="2"/>
    <col min="11783" max="11783" width="9.5703125" style="2" customWidth="1"/>
    <col min="11784" max="12031" width="9.140625" style="2"/>
    <col min="12032" max="12032" width="27.28515625" style="2" customWidth="1"/>
    <col min="12033" max="12033" width="16" style="2" customWidth="1"/>
    <col min="12034" max="12034" width="11.5703125" style="2" customWidth="1"/>
    <col min="12035" max="12036" width="9.5703125" style="2" customWidth="1"/>
    <col min="12037" max="12038" width="9.140625" style="2"/>
    <col min="12039" max="12039" width="9.5703125" style="2" customWidth="1"/>
    <col min="12040" max="12287" width="9.140625" style="2"/>
    <col min="12288" max="12288" width="27.28515625" style="2" customWidth="1"/>
    <col min="12289" max="12289" width="16" style="2" customWidth="1"/>
    <col min="12290" max="12290" width="11.5703125" style="2" customWidth="1"/>
    <col min="12291" max="12292" width="9.5703125" style="2" customWidth="1"/>
    <col min="12293" max="12294" width="9.140625" style="2"/>
    <col min="12295" max="12295" width="9.5703125" style="2" customWidth="1"/>
    <col min="12296" max="12543" width="9.140625" style="2"/>
    <col min="12544" max="12544" width="27.28515625" style="2" customWidth="1"/>
    <col min="12545" max="12545" width="16" style="2" customWidth="1"/>
    <col min="12546" max="12546" width="11.5703125" style="2" customWidth="1"/>
    <col min="12547" max="12548" width="9.5703125" style="2" customWidth="1"/>
    <col min="12549" max="12550" width="9.140625" style="2"/>
    <col min="12551" max="12551" width="9.5703125" style="2" customWidth="1"/>
    <col min="12552" max="12799" width="9.140625" style="2"/>
    <col min="12800" max="12800" width="27.28515625" style="2" customWidth="1"/>
    <col min="12801" max="12801" width="16" style="2" customWidth="1"/>
    <col min="12802" max="12802" width="11.5703125" style="2" customWidth="1"/>
    <col min="12803" max="12804" width="9.5703125" style="2" customWidth="1"/>
    <col min="12805" max="12806" width="9.140625" style="2"/>
    <col min="12807" max="12807" width="9.5703125" style="2" customWidth="1"/>
    <col min="12808" max="13055" width="9.140625" style="2"/>
    <col min="13056" max="13056" width="27.28515625" style="2" customWidth="1"/>
    <col min="13057" max="13057" width="16" style="2" customWidth="1"/>
    <col min="13058" max="13058" width="11.5703125" style="2" customWidth="1"/>
    <col min="13059" max="13060" width="9.5703125" style="2" customWidth="1"/>
    <col min="13061" max="13062" width="9.140625" style="2"/>
    <col min="13063" max="13063" width="9.5703125" style="2" customWidth="1"/>
    <col min="13064" max="13311" width="9.140625" style="2"/>
    <col min="13312" max="13312" width="27.28515625" style="2" customWidth="1"/>
    <col min="13313" max="13313" width="16" style="2" customWidth="1"/>
    <col min="13314" max="13314" width="11.5703125" style="2" customWidth="1"/>
    <col min="13315" max="13316" width="9.5703125" style="2" customWidth="1"/>
    <col min="13317" max="13318" width="9.140625" style="2"/>
    <col min="13319" max="13319" width="9.5703125" style="2" customWidth="1"/>
    <col min="13320" max="13567" width="9.140625" style="2"/>
    <col min="13568" max="13568" width="27.28515625" style="2" customWidth="1"/>
    <col min="13569" max="13569" width="16" style="2" customWidth="1"/>
    <col min="13570" max="13570" width="11.5703125" style="2" customWidth="1"/>
    <col min="13571" max="13572" width="9.5703125" style="2" customWidth="1"/>
    <col min="13573" max="13574" width="9.140625" style="2"/>
    <col min="13575" max="13575" width="9.5703125" style="2" customWidth="1"/>
    <col min="13576" max="13823" width="9.140625" style="2"/>
    <col min="13824" max="13824" width="27.28515625" style="2" customWidth="1"/>
    <col min="13825" max="13825" width="16" style="2" customWidth="1"/>
    <col min="13826" max="13826" width="11.5703125" style="2" customWidth="1"/>
    <col min="13827" max="13828" width="9.5703125" style="2" customWidth="1"/>
    <col min="13829" max="13830" width="9.140625" style="2"/>
    <col min="13831" max="13831" width="9.5703125" style="2" customWidth="1"/>
    <col min="13832" max="14079" width="9.140625" style="2"/>
    <col min="14080" max="14080" width="27.28515625" style="2" customWidth="1"/>
    <col min="14081" max="14081" width="16" style="2" customWidth="1"/>
    <col min="14082" max="14082" width="11.5703125" style="2" customWidth="1"/>
    <col min="14083" max="14084" width="9.5703125" style="2" customWidth="1"/>
    <col min="14085" max="14086" width="9.140625" style="2"/>
    <col min="14087" max="14087" width="9.5703125" style="2" customWidth="1"/>
    <col min="14088" max="14335" width="9.140625" style="2"/>
    <col min="14336" max="14336" width="27.28515625" style="2" customWidth="1"/>
    <col min="14337" max="14337" width="16" style="2" customWidth="1"/>
    <col min="14338" max="14338" width="11.5703125" style="2" customWidth="1"/>
    <col min="14339" max="14340" width="9.5703125" style="2" customWidth="1"/>
    <col min="14341" max="14342" width="9.140625" style="2"/>
    <col min="14343" max="14343" width="9.5703125" style="2" customWidth="1"/>
    <col min="14344" max="14591" width="9.140625" style="2"/>
    <col min="14592" max="14592" width="27.28515625" style="2" customWidth="1"/>
    <col min="14593" max="14593" width="16" style="2" customWidth="1"/>
    <col min="14594" max="14594" width="11.5703125" style="2" customWidth="1"/>
    <col min="14595" max="14596" width="9.5703125" style="2" customWidth="1"/>
    <col min="14597" max="14598" width="9.140625" style="2"/>
    <col min="14599" max="14599" width="9.5703125" style="2" customWidth="1"/>
    <col min="14600" max="14847" width="9.140625" style="2"/>
    <col min="14848" max="14848" width="27.28515625" style="2" customWidth="1"/>
    <col min="14849" max="14849" width="16" style="2" customWidth="1"/>
    <col min="14850" max="14850" width="11.5703125" style="2" customWidth="1"/>
    <col min="14851" max="14852" width="9.5703125" style="2" customWidth="1"/>
    <col min="14853" max="14854" width="9.140625" style="2"/>
    <col min="14855" max="14855" width="9.5703125" style="2" customWidth="1"/>
    <col min="14856" max="15103" width="9.140625" style="2"/>
    <col min="15104" max="15104" width="27.28515625" style="2" customWidth="1"/>
    <col min="15105" max="15105" width="16" style="2" customWidth="1"/>
    <col min="15106" max="15106" width="11.5703125" style="2" customWidth="1"/>
    <col min="15107" max="15108" width="9.5703125" style="2" customWidth="1"/>
    <col min="15109" max="15110" width="9.140625" style="2"/>
    <col min="15111" max="15111" width="9.5703125" style="2" customWidth="1"/>
    <col min="15112" max="15359" width="9.140625" style="2"/>
    <col min="15360" max="15360" width="27.28515625" style="2" customWidth="1"/>
    <col min="15361" max="15361" width="16" style="2" customWidth="1"/>
    <col min="15362" max="15362" width="11.5703125" style="2" customWidth="1"/>
    <col min="15363" max="15364" width="9.5703125" style="2" customWidth="1"/>
    <col min="15365" max="15366" width="9.140625" style="2"/>
    <col min="15367" max="15367" width="9.5703125" style="2" customWidth="1"/>
    <col min="15368" max="15615" width="9.140625" style="2"/>
    <col min="15616" max="15616" width="27.28515625" style="2" customWidth="1"/>
    <col min="15617" max="15617" width="16" style="2" customWidth="1"/>
    <col min="15618" max="15618" width="11.5703125" style="2" customWidth="1"/>
    <col min="15619" max="15620" width="9.5703125" style="2" customWidth="1"/>
    <col min="15621" max="15622" width="9.140625" style="2"/>
    <col min="15623" max="15623" width="9.5703125" style="2" customWidth="1"/>
    <col min="15624" max="15871" width="9.140625" style="2"/>
    <col min="15872" max="15872" width="27.28515625" style="2" customWidth="1"/>
    <col min="15873" max="15873" width="16" style="2" customWidth="1"/>
    <col min="15874" max="15874" width="11.5703125" style="2" customWidth="1"/>
    <col min="15875" max="15876" width="9.5703125" style="2" customWidth="1"/>
    <col min="15877" max="15878" width="9.140625" style="2"/>
    <col min="15879" max="15879" width="9.5703125" style="2" customWidth="1"/>
    <col min="15880" max="16127" width="9.140625" style="2"/>
    <col min="16128" max="16128" width="27.28515625" style="2" customWidth="1"/>
    <col min="16129" max="16129" width="16" style="2" customWidth="1"/>
    <col min="16130" max="16130" width="11.5703125" style="2" customWidth="1"/>
    <col min="16131" max="16132" width="9.5703125" style="2" customWidth="1"/>
    <col min="16133" max="16134" width="9.140625" style="2"/>
    <col min="16135" max="16135" width="9.5703125" style="2" customWidth="1"/>
    <col min="16136" max="16384" width="9.140625" style="2"/>
  </cols>
  <sheetData>
    <row r="1" spans="1:7" ht="15" customHeight="1">
      <c r="A1" s="1" t="s">
        <v>82</v>
      </c>
      <c r="B1" s="1"/>
    </row>
    <row r="2" spans="1:7" ht="15" customHeight="1">
      <c r="A2" s="1" t="s">
        <v>279</v>
      </c>
      <c r="B2" s="1"/>
    </row>
    <row r="3" spans="1:7" ht="15" customHeight="1">
      <c r="A3" s="1"/>
      <c r="B3" s="1"/>
    </row>
    <row r="4" spans="1:7" ht="15" customHeight="1">
      <c r="A4" s="1"/>
      <c r="B4" s="1"/>
    </row>
    <row r="5" spans="1:7" ht="15" customHeight="1">
      <c r="A5" s="1"/>
      <c r="B5" s="25" t="s">
        <v>75</v>
      </c>
      <c r="C5" s="25" t="s">
        <v>125</v>
      </c>
      <c r="D5" s="25" t="s">
        <v>203</v>
      </c>
      <c r="E5" s="35" t="s">
        <v>204</v>
      </c>
      <c r="F5" s="35" t="s">
        <v>205</v>
      </c>
      <c r="G5" s="25"/>
    </row>
    <row r="6" spans="1:7" ht="15" customHeight="1">
      <c r="A6" s="78" t="s">
        <v>199</v>
      </c>
      <c r="B6" s="29">
        <v>38560</v>
      </c>
      <c r="C6" s="61">
        <v>79.099999999999994</v>
      </c>
      <c r="D6" s="61">
        <v>16.8</v>
      </c>
      <c r="E6" s="61">
        <v>3.4</v>
      </c>
      <c r="F6" s="61">
        <v>0.74</v>
      </c>
      <c r="G6" s="61"/>
    </row>
    <row r="7" spans="1:7" ht="15" customHeight="1">
      <c r="A7" s="78" t="s">
        <v>200</v>
      </c>
      <c r="B7" s="29">
        <v>16635</v>
      </c>
      <c r="C7" s="61">
        <v>49.5</v>
      </c>
      <c r="D7" s="61">
        <v>15.67</v>
      </c>
      <c r="E7" s="61">
        <v>3.46</v>
      </c>
      <c r="F7" s="61">
        <v>31.37</v>
      </c>
      <c r="G7" s="61"/>
    </row>
    <row r="8" spans="1:7" ht="15" customHeight="1">
      <c r="A8" s="78" t="s">
        <v>201</v>
      </c>
      <c r="B8" s="29">
        <v>34529</v>
      </c>
      <c r="C8" s="61">
        <v>51.57</v>
      </c>
      <c r="D8" s="61">
        <v>17.55</v>
      </c>
      <c r="E8" s="61">
        <v>5.58</v>
      </c>
      <c r="F8" s="61">
        <v>25.3</v>
      </c>
      <c r="G8" s="9"/>
    </row>
    <row r="9" spans="1:7" ht="15" customHeight="1">
      <c r="A9" s="78" t="s">
        <v>202</v>
      </c>
      <c r="B9" s="29">
        <v>19671</v>
      </c>
      <c r="C9" s="61">
        <v>50.63</v>
      </c>
      <c r="D9" s="61">
        <v>18.05</v>
      </c>
      <c r="E9" s="61">
        <v>6.19</v>
      </c>
      <c r="F9" s="61">
        <v>25.14</v>
      </c>
      <c r="G9" s="61"/>
    </row>
    <row r="10" spans="1:7" ht="15" customHeight="1">
      <c r="B10" s="29"/>
    </row>
    <row r="11" spans="1:7" ht="15" customHeight="1">
      <c r="C11" s="5"/>
      <c r="D11" s="5"/>
      <c r="G11" s="5"/>
    </row>
    <row r="12" spans="1:7" ht="15" customHeight="1">
      <c r="B12" s="29"/>
      <c r="C12" s="61"/>
      <c r="D12" s="61"/>
      <c r="E12" s="61"/>
      <c r="F12" s="61"/>
      <c r="G12" s="5"/>
    </row>
    <row r="13" spans="1:7" ht="15" customHeight="1">
      <c r="B13" s="29"/>
      <c r="C13" s="61"/>
      <c r="D13" s="61"/>
      <c r="E13" s="61"/>
      <c r="F13" s="61"/>
      <c r="G13" s="5"/>
    </row>
    <row r="14" spans="1:7" ht="15" customHeight="1">
      <c r="B14" s="29"/>
      <c r="C14" s="61"/>
      <c r="D14" s="61"/>
      <c r="E14" s="61"/>
      <c r="F14" s="61"/>
      <c r="G14" s="5"/>
    </row>
    <row r="15" spans="1:7" ht="15" customHeight="1">
      <c r="B15" s="29"/>
      <c r="C15" s="61"/>
      <c r="D15" s="61"/>
      <c r="E15" s="61"/>
      <c r="F15" s="61"/>
      <c r="G15" s="5"/>
    </row>
    <row r="16" spans="1:7" ht="15" customHeight="1">
      <c r="C16" s="5"/>
      <c r="D16" s="5"/>
      <c r="E16" s="5"/>
      <c r="G16" s="5"/>
    </row>
    <row r="17" spans="3:7" ht="15" customHeight="1">
      <c r="C17" s="5"/>
      <c r="D17" s="5"/>
      <c r="E17" s="5"/>
      <c r="G17" s="5"/>
    </row>
    <row r="18" spans="3:7" ht="15" customHeight="1">
      <c r="C18" s="5"/>
      <c r="D18" s="5"/>
      <c r="E18" s="5"/>
      <c r="G18" s="5"/>
    </row>
    <row r="19" spans="3:7" ht="15" customHeight="1">
      <c r="C19" s="5"/>
      <c r="D19" s="5"/>
      <c r="E19" s="5"/>
      <c r="G19" s="5"/>
    </row>
    <row r="20" spans="3:7" ht="15" customHeight="1">
      <c r="C20" s="5"/>
      <c r="D20" s="5"/>
      <c r="E20" s="5"/>
      <c r="G20" s="5"/>
    </row>
    <row r="21" spans="3:7" ht="15" customHeight="1">
      <c r="C21" s="5"/>
      <c r="D21" s="5"/>
      <c r="E21" s="5"/>
      <c r="G21" s="5"/>
    </row>
    <row r="22" spans="3:7" ht="15" customHeight="1">
      <c r="C22" s="5"/>
      <c r="D22" s="5"/>
      <c r="E22" s="5"/>
      <c r="G22" s="5"/>
    </row>
    <row r="23" spans="3:7" ht="15" customHeight="1">
      <c r="C23" s="5"/>
      <c r="D23" s="5"/>
      <c r="E23" s="5"/>
      <c r="G23" s="5"/>
    </row>
    <row r="24" spans="3:7" ht="15" customHeight="1">
      <c r="C24" s="5"/>
      <c r="D24" s="5"/>
      <c r="E24" s="5"/>
      <c r="G24" s="5"/>
    </row>
    <row r="25" spans="3:7" ht="15" customHeight="1">
      <c r="C25" s="5"/>
      <c r="D25" s="5"/>
      <c r="E25" s="5"/>
      <c r="G25" s="5"/>
    </row>
    <row r="26" spans="3:7" ht="15" customHeight="1">
      <c r="C26" s="5"/>
      <c r="D26" s="5"/>
      <c r="E26" s="5"/>
      <c r="G26" s="5"/>
    </row>
    <row r="27" spans="3:7" ht="15" customHeight="1">
      <c r="C27" s="5"/>
      <c r="D27" s="5"/>
      <c r="E27" s="5"/>
      <c r="G27" s="5"/>
    </row>
    <row r="28" spans="3:7" ht="15" customHeight="1">
      <c r="C28" s="5"/>
      <c r="D28" s="5"/>
      <c r="E28" s="5"/>
      <c r="G28" s="5"/>
    </row>
    <row r="29" spans="3:7" ht="15" customHeight="1">
      <c r="C29" s="5"/>
      <c r="D29" s="5"/>
      <c r="E29" s="5"/>
      <c r="G29" s="5"/>
    </row>
    <row r="30" spans="3:7" ht="15" customHeight="1">
      <c r="C30" s="5"/>
      <c r="D30" s="5"/>
      <c r="E30" s="5"/>
      <c r="G30" s="5"/>
    </row>
    <row r="31" spans="3:7" ht="15" customHeight="1">
      <c r="C31" s="5"/>
      <c r="D31" s="5"/>
      <c r="E31" s="5"/>
      <c r="G31" s="5"/>
    </row>
    <row r="32" spans="3:7" ht="15" customHeight="1">
      <c r="C32" s="5"/>
      <c r="D32" s="5"/>
      <c r="E32" s="5"/>
      <c r="G32" s="5"/>
    </row>
  </sheetData>
  <pageMargins left="0" right="0" top="0" bottom="0" header="0" footer="0"/>
  <pageSetup scale="8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zoomScaleNormal="100" workbookViewId="0"/>
  </sheetViews>
  <sheetFormatPr defaultRowHeight="15" customHeight="1"/>
  <cols>
    <col min="1" max="1" width="21.28515625" style="78" customWidth="1"/>
    <col min="2" max="2" width="10.140625" style="78" customWidth="1"/>
    <col min="3" max="3" width="9" style="2" customWidth="1"/>
    <col min="4" max="4" width="13.28515625" style="2" bestFit="1" customWidth="1"/>
    <col min="5" max="5" width="12.5703125" style="2" bestFit="1" customWidth="1"/>
    <col min="6" max="6" width="12.140625" style="2" bestFit="1" customWidth="1"/>
    <col min="7" max="245" width="9.140625" style="2"/>
    <col min="246" max="246" width="27.28515625" style="2" customWidth="1"/>
    <col min="247" max="247" width="21.28515625" style="2" customWidth="1"/>
    <col min="248" max="248" width="10.140625" style="2" customWidth="1"/>
    <col min="249" max="249" width="9" style="2" customWidth="1"/>
    <col min="250" max="250" width="16" style="2" customWidth="1"/>
    <col min="251" max="251" width="15.28515625" style="2" customWidth="1"/>
    <col min="252" max="252" width="11.28515625" style="2" customWidth="1"/>
    <col min="253" max="253" width="8" style="2" bestFit="1" customWidth="1"/>
    <col min="254" max="254" width="16.5703125" style="2" bestFit="1" customWidth="1"/>
    <col min="255" max="501" width="9.140625" style="2"/>
    <col min="502" max="502" width="27.28515625" style="2" customWidth="1"/>
    <col min="503" max="503" width="21.28515625" style="2" customWidth="1"/>
    <col min="504" max="504" width="10.140625" style="2" customWidth="1"/>
    <col min="505" max="505" width="9" style="2" customWidth="1"/>
    <col min="506" max="506" width="16" style="2" customWidth="1"/>
    <col min="507" max="507" width="15.28515625" style="2" customWidth="1"/>
    <col min="508" max="508" width="11.28515625" style="2" customWidth="1"/>
    <col min="509" max="509" width="8" style="2" bestFit="1" customWidth="1"/>
    <col min="510" max="510" width="16.5703125" style="2" bestFit="1" customWidth="1"/>
    <col min="511" max="757" width="9.140625" style="2"/>
    <col min="758" max="758" width="27.28515625" style="2" customWidth="1"/>
    <col min="759" max="759" width="21.28515625" style="2" customWidth="1"/>
    <col min="760" max="760" width="10.140625" style="2" customWidth="1"/>
    <col min="761" max="761" width="9" style="2" customWidth="1"/>
    <col min="762" max="762" width="16" style="2" customWidth="1"/>
    <col min="763" max="763" width="15.28515625" style="2" customWidth="1"/>
    <col min="764" max="764" width="11.28515625" style="2" customWidth="1"/>
    <col min="765" max="765" width="8" style="2" bestFit="1" customWidth="1"/>
    <col min="766" max="766" width="16.5703125" style="2" bestFit="1" customWidth="1"/>
    <col min="767" max="1013" width="9.140625" style="2"/>
    <col min="1014" max="1014" width="27.28515625" style="2" customWidth="1"/>
    <col min="1015" max="1015" width="21.28515625" style="2" customWidth="1"/>
    <col min="1016" max="1016" width="10.140625" style="2" customWidth="1"/>
    <col min="1017" max="1017" width="9" style="2" customWidth="1"/>
    <col min="1018" max="1018" width="16" style="2" customWidth="1"/>
    <col min="1019" max="1019" width="15.28515625" style="2" customWidth="1"/>
    <col min="1020" max="1020" width="11.28515625" style="2" customWidth="1"/>
    <col min="1021" max="1021" width="8" style="2" bestFit="1" customWidth="1"/>
    <col min="1022" max="1022" width="16.5703125" style="2" bestFit="1" customWidth="1"/>
    <col min="1023" max="1269" width="9.140625" style="2"/>
    <col min="1270" max="1270" width="27.28515625" style="2" customWidth="1"/>
    <col min="1271" max="1271" width="21.28515625" style="2" customWidth="1"/>
    <col min="1272" max="1272" width="10.140625" style="2" customWidth="1"/>
    <col min="1273" max="1273" width="9" style="2" customWidth="1"/>
    <col min="1274" max="1274" width="16" style="2" customWidth="1"/>
    <col min="1275" max="1275" width="15.28515625" style="2" customWidth="1"/>
    <col min="1276" max="1276" width="11.28515625" style="2" customWidth="1"/>
    <col min="1277" max="1277" width="8" style="2" bestFit="1" customWidth="1"/>
    <col min="1278" max="1278" width="16.5703125" style="2" bestFit="1" customWidth="1"/>
    <col min="1279" max="1525" width="9.140625" style="2"/>
    <col min="1526" max="1526" width="27.28515625" style="2" customWidth="1"/>
    <col min="1527" max="1527" width="21.28515625" style="2" customWidth="1"/>
    <col min="1528" max="1528" width="10.140625" style="2" customWidth="1"/>
    <col min="1529" max="1529" width="9" style="2" customWidth="1"/>
    <col min="1530" max="1530" width="16" style="2" customWidth="1"/>
    <col min="1531" max="1531" width="15.28515625" style="2" customWidth="1"/>
    <col min="1532" max="1532" width="11.28515625" style="2" customWidth="1"/>
    <col min="1533" max="1533" width="8" style="2" bestFit="1" customWidth="1"/>
    <col min="1534" max="1534" width="16.5703125" style="2" bestFit="1" customWidth="1"/>
    <col min="1535" max="1781" width="9.140625" style="2"/>
    <col min="1782" max="1782" width="27.28515625" style="2" customWidth="1"/>
    <col min="1783" max="1783" width="21.28515625" style="2" customWidth="1"/>
    <col min="1784" max="1784" width="10.140625" style="2" customWidth="1"/>
    <col min="1785" max="1785" width="9" style="2" customWidth="1"/>
    <col min="1786" max="1786" width="16" style="2" customWidth="1"/>
    <col min="1787" max="1787" width="15.28515625" style="2" customWidth="1"/>
    <col min="1788" max="1788" width="11.28515625" style="2" customWidth="1"/>
    <col min="1789" max="1789" width="8" style="2" bestFit="1" customWidth="1"/>
    <col min="1790" max="1790" width="16.5703125" style="2" bestFit="1" customWidth="1"/>
    <col min="1791" max="2037" width="9.140625" style="2"/>
    <col min="2038" max="2038" width="27.28515625" style="2" customWidth="1"/>
    <col min="2039" max="2039" width="21.28515625" style="2" customWidth="1"/>
    <col min="2040" max="2040" width="10.140625" style="2" customWidth="1"/>
    <col min="2041" max="2041" width="9" style="2" customWidth="1"/>
    <col min="2042" max="2042" width="16" style="2" customWidth="1"/>
    <col min="2043" max="2043" width="15.28515625" style="2" customWidth="1"/>
    <col min="2044" max="2044" width="11.28515625" style="2" customWidth="1"/>
    <col min="2045" max="2045" width="8" style="2" bestFit="1" customWidth="1"/>
    <col min="2046" max="2046" width="16.5703125" style="2" bestFit="1" customWidth="1"/>
    <col min="2047" max="2293" width="9.140625" style="2"/>
    <col min="2294" max="2294" width="27.28515625" style="2" customWidth="1"/>
    <col min="2295" max="2295" width="21.28515625" style="2" customWidth="1"/>
    <col min="2296" max="2296" width="10.140625" style="2" customWidth="1"/>
    <col min="2297" max="2297" width="9" style="2" customWidth="1"/>
    <col min="2298" max="2298" width="16" style="2" customWidth="1"/>
    <col min="2299" max="2299" width="15.28515625" style="2" customWidth="1"/>
    <col min="2300" max="2300" width="11.28515625" style="2" customWidth="1"/>
    <col min="2301" max="2301" width="8" style="2" bestFit="1" customWidth="1"/>
    <col min="2302" max="2302" width="16.5703125" style="2" bestFit="1" customWidth="1"/>
    <col min="2303" max="2549" width="9.140625" style="2"/>
    <col min="2550" max="2550" width="27.28515625" style="2" customWidth="1"/>
    <col min="2551" max="2551" width="21.28515625" style="2" customWidth="1"/>
    <col min="2552" max="2552" width="10.140625" style="2" customWidth="1"/>
    <col min="2553" max="2553" width="9" style="2" customWidth="1"/>
    <col min="2554" max="2554" width="16" style="2" customWidth="1"/>
    <col min="2555" max="2555" width="15.28515625" style="2" customWidth="1"/>
    <col min="2556" max="2556" width="11.28515625" style="2" customWidth="1"/>
    <col min="2557" max="2557" width="8" style="2" bestFit="1" customWidth="1"/>
    <col min="2558" max="2558" width="16.5703125" style="2" bestFit="1" customWidth="1"/>
    <col min="2559" max="2805" width="9.140625" style="2"/>
    <col min="2806" max="2806" width="27.28515625" style="2" customWidth="1"/>
    <col min="2807" max="2807" width="21.28515625" style="2" customWidth="1"/>
    <col min="2808" max="2808" width="10.140625" style="2" customWidth="1"/>
    <col min="2809" max="2809" width="9" style="2" customWidth="1"/>
    <col min="2810" max="2810" width="16" style="2" customWidth="1"/>
    <col min="2811" max="2811" width="15.28515625" style="2" customWidth="1"/>
    <col min="2812" max="2812" width="11.28515625" style="2" customWidth="1"/>
    <col min="2813" max="2813" width="8" style="2" bestFit="1" customWidth="1"/>
    <col min="2814" max="2814" width="16.5703125" style="2" bestFit="1" customWidth="1"/>
    <col min="2815" max="3061" width="9.140625" style="2"/>
    <col min="3062" max="3062" width="27.28515625" style="2" customWidth="1"/>
    <col min="3063" max="3063" width="21.28515625" style="2" customWidth="1"/>
    <col min="3064" max="3064" width="10.140625" style="2" customWidth="1"/>
    <col min="3065" max="3065" width="9" style="2" customWidth="1"/>
    <col min="3066" max="3066" width="16" style="2" customWidth="1"/>
    <col min="3067" max="3067" width="15.28515625" style="2" customWidth="1"/>
    <col min="3068" max="3068" width="11.28515625" style="2" customWidth="1"/>
    <col min="3069" max="3069" width="8" style="2" bestFit="1" customWidth="1"/>
    <col min="3070" max="3070" width="16.5703125" style="2" bestFit="1" customWidth="1"/>
    <col min="3071" max="3317" width="9.140625" style="2"/>
    <col min="3318" max="3318" width="27.28515625" style="2" customWidth="1"/>
    <col min="3319" max="3319" width="21.28515625" style="2" customWidth="1"/>
    <col min="3320" max="3320" width="10.140625" style="2" customWidth="1"/>
    <col min="3321" max="3321" width="9" style="2" customWidth="1"/>
    <col min="3322" max="3322" width="16" style="2" customWidth="1"/>
    <col min="3323" max="3323" width="15.28515625" style="2" customWidth="1"/>
    <col min="3324" max="3324" width="11.28515625" style="2" customWidth="1"/>
    <col min="3325" max="3325" width="8" style="2" bestFit="1" customWidth="1"/>
    <col min="3326" max="3326" width="16.5703125" style="2" bestFit="1" customWidth="1"/>
    <col min="3327" max="3573" width="9.140625" style="2"/>
    <col min="3574" max="3574" width="27.28515625" style="2" customWidth="1"/>
    <col min="3575" max="3575" width="21.28515625" style="2" customWidth="1"/>
    <col min="3576" max="3576" width="10.140625" style="2" customWidth="1"/>
    <col min="3577" max="3577" width="9" style="2" customWidth="1"/>
    <col min="3578" max="3578" width="16" style="2" customWidth="1"/>
    <col min="3579" max="3579" width="15.28515625" style="2" customWidth="1"/>
    <col min="3580" max="3580" width="11.28515625" style="2" customWidth="1"/>
    <col min="3581" max="3581" width="8" style="2" bestFit="1" customWidth="1"/>
    <col min="3582" max="3582" width="16.5703125" style="2" bestFit="1" customWidth="1"/>
    <col min="3583" max="3829" width="9.140625" style="2"/>
    <col min="3830" max="3830" width="27.28515625" style="2" customWidth="1"/>
    <col min="3831" max="3831" width="21.28515625" style="2" customWidth="1"/>
    <col min="3832" max="3832" width="10.140625" style="2" customWidth="1"/>
    <col min="3833" max="3833" width="9" style="2" customWidth="1"/>
    <col min="3834" max="3834" width="16" style="2" customWidth="1"/>
    <col min="3835" max="3835" width="15.28515625" style="2" customWidth="1"/>
    <col min="3836" max="3836" width="11.28515625" style="2" customWidth="1"/>
    <col min="3837" max="3837" width="8" style="2" bestFit="1" customWidth="1"/>
    <col min="3838" max="3838" width="16.5703125" style="2" bestFit="1" customWidth="1"/>
    <col min="3839" max="4085" width="9.140625" style="2"/>
    <col min="4086" max="4086" width="27.28515625" style="2" customWidth="1"/>
    <col min="4087" max="4087" width="21.28515625" style="2" customWidth="1"/>
    <col min="4088" max="4088" width="10.140625" style="2" customWidth="1"/>
    <col min="4089" max="4089" width="9" style="2" customWidth="1"/>
    <col min="4090" max="4090" width="16" style="2" customWidth="1"/>
    <col min="4091" max="4091" width="15.28515625" style="2" customWidth="1"/>
    <col min="4092" max="4092" width="11.28515625" style="2" customWidth="1"/>
    <col min="4093" max="4093" width="8" style="2" bestFit="1" customWidth="1"/>
    <col min="4094" max="4094" width="16.5703125" style="2" bestFit="1" customWidth="1"/>
    <col min="4095" max="4341" width="9.140625" style="2"/>
    <col min="4342" max="4342" width="27.28515625" style="2" customWidth="1"/>
    <col min="4343" max="4343" width="21.28515625" style="2" customWidth="1"/>
    <col min="4344" max="4344" width="10.140625" style="2" customWidth="1"/>
    <col min="4345" max="4345" width="9" style="2" customWidth="1"/>
    <col min="4346" max="4346" width="16" style="2" customWidth="1"/>
    <col min="4347" max="4347" width="15.28515625" style="2" customWidth="1"/>
    <col min="4348" max="4348" width="11.28515625" style="2" customWidth="1"/>
    <col min="4349" max="4349" width="8" style="2" bestFit="1" customWidth="1"/>
    <col min="4350" max="4350" width="16.5703125" style="2" bestFit="1" customWidth="1"/>
    <col min="4351" max="4597" width="9.140625" style="2"/>
    <col min="4598" max="4598" width="27.28515625" style="2" customWidth="1"/>
    <col min="4599" max="4599" width="21.28515625" style="2" customWidth="1"/>
    <col min="4600" max="4600" width="10.140625" style="2" customWidth="1"/>
    <col min="4601" max="4601" width="9" style="2" customWidth="1"/>
    <col min="4602" max="4602" width="16" style="2" customWidth="1"/>
    <col min="4603" max="4603" width="15.28515625" style="2" customWidth="1"/>
    <col min="4604" max="4604" width="11.28515625" style="2" customWidth="1"/>
    <col min="4605" max="4605" width="8" style="2" bestFit="1" customWidth="1"/>
    <col min="4606" max="4606" width="16.5703125" style="2" bestFit="1" customWidth="1"/>
    <col min="4607" max="4853" width="9.140625" style="2"/>
    <col min="4854" max="4854" width="27.28515625" style="2" customWidth="1"/>
    <col min="4855" max="4855" width="21.28515625" style="2" customWidth="1"/>
    <col min="4856" max="4856" width="10.140625" style="2" customWidth="1"/>
    <col min="4857" max="4857" width="9" style="2" customWidth="1"/>
    <col min="4858" max="4858" width="16" style="2" customWidth="1"/>
    <col min="4859" max="4859" width="15.28515625" style="2" customWidth="1"/>
    <col min="4860" max="4860" width="11.28515625" style="2" customWidth="1"/>
    <col min="4861" max="4861" width="8" style="2" bestFit="1" customWidth="1"/>
    <col min="4862" max="4862" width="16.5703125" style="2" bestFit="1" customWidth="1"/>
    <col min="4863" max="5109" width="9.140625" style="2"/>
    <col min="5110" max="5110" width="27.28515625" style="2" customWidth="1"/>
    <col min="5111" max="5111" width="21.28515625" style="2" customWidth="1"/>
    <col min="5112" max="5112" width="10.140625" style="2" customWidth="1"/>
    <col min="5113" max="5113" width="9" style="2" customWidth="1"/>
    <col min="5114" max="5114" width="16" style="2" customWidth="1"/>
    <col min="5115" max="5115" width="15.28515625" style="2" customWidth="1"/>
    <col min="5116" max="5116" width="11.28515625" style="2" customWidth="1"/>
    <col min="5117" max="5117" width="8" style="2" bestFit="1" customWidth="1"/>
    <col min="5118" max="5118" width="16.5703125" style="2" bestFit="1" customWidth="1"/>
    <col min="5119" max="5365" width="9.140625" style="2"/>
    <col min="5366" max="5366" width="27.28515625" style="2" customWidth="1"/>
    <col min="5367" max="5367" width="21.28515625" style="2" customWidth="1"/>
    <col min="5368" max="5368" width="10.140625" style="2" customWidth="1"/>
    <col min="5369" max="5369" width="9" style="2" customWidth="1"/>
    <col min="5370" max="5370" width="16" style="2" customWidth="1"/>
    <col min="5371" max="5371" width="15.28515625" style="2" customWidth="1"/>
    <col min="5372" max="5372" width="11.28515625" style="2" customWidth="1"/>
    <col min="5373" max="5373" width="8" style="2" bestFit="1" customWidth="1"/>
    <col min="5374" max="5374" width="16.5703125" style="2" bestFit="1" customWidth="1"/>
    <col min="5375" max="5621" width="9.140625" style="2"/>
    <col min="5622" max="5622" width="27.28515625" style="2" customWidth="1"/>
    <col min="5623" max="5623" width="21.28515625" style="2" customWidth="1"/>
    <col min="5624" max="5624" width="10.140625" style="2" customWidth="1"/>
    <col min="5625" max="5625" width="9" style="2" customWidth="1"/>
    <col min="5626" max="5626" width="16" style="2" customWidth="1"/>
    <col min="5627" max="5627" width="15.28515625" style="2" customWidth="1"/>
    <col min="5628" max="5628" width="11.28515625" style="2" customWidth="1"/>
    <col min="5629" max="5629" width="8" style="2" bestFit="1" customWidth="1"/>
    <col min="5630" max="5630" width="16.5703125" style="2" bestFit="1" customWidth="1"/>
    <col min="5631" max="5877" width="9.140625" style="2"/>
    <col min="5878" max="5878" width="27.28515625" style="2" customWidth="1"/>
    <col min="5879" max="5879" width="21.28515625" style="2" customWidth="1"/>
    <col min="5880" max="5880" width="10.140625" style="2" customWidth="1"/>
    <col min="5881" max="5881" width="9" style="2" customWidth="1"/>
    <col min="5882" max="5882" width="16" style="2" customWidth="1"/>
    <col min="5883" max="5883" width="15.28515625" style="2" customWidth="1"/>
    <col min="5884" max="5884" width="11.28515625" style="2" customWidth="1"/>
    <col min="5885" max="5885" width="8" style="2" bestFit="1" customWidth="1"/>
    <col min="5886" max="5886" width="16.5703125" style="2" bestFit="1" customWidth="1"/>
    <col min="5887" max="6133" width="9.140625" style="2"/>
    <col min="6134" max="6134" width="27.28515625" style="2" customWidth="1"/>
    <col min="6135" max="6135" width="21.28515625" style="2" customWidth="1"/>
    <col min="6136" max="6136" width="10.140625" style="2" customWidth="1"/>
    <col min="6137" max="6137" width="9" style="2" customWidth="1"/>
    <col min="6138" max="6138" width="16" style="2" customWidth="1"/>
    <col min="6139" max="6139" width="15.28515625" style="2" customWidth="1"/>
    <col min="6140" max="6140" width="11.28515625" style="2" customWidth="1"/>
    <col min="6141" max="6141" width="8" style="2" bestFit="1" customWidth="1"/>
    <col min="6142" max="6142" width="16.5703125" style="2" bestFit="1" customWidth="1"/>
    <col min="6143" max="6389" width="9.140625" style="2"/>
    <col min="6390" max="6390" width="27.28515625" style="2" customWidth="1"/>
    <col min="6391" max="6391" width="21.28515625" style="2" customWidth="1"/>
    <col min="6392" max="6392" width="10.140625" style="2" customWidth="1"/>
    <col min="6393" max="6393" width="9" style="2" customWidth="1"/>
    <col min="6394" max="6394" width="16" style="2" customWidth="1"/>
    <col min="6395" max="6395" width="15.28515625" style="2" customWidth="1"/>
    <col min="6396" max="6396" width="11.28515625" style="2" customWidth="1"/>
    <col min="6397" max="6397" width="8" style="2" bestFit="1" customWidth="1"/>
    <col min="6398" max="6398" width="16.5703125" style="2" bestFit="1" customWidth="1"/>
    <col min="6399" max="6645" width="9.140625" style="2"/>
    <col min="6646" max="6646" width="27.28515625" style="2" customWidth="1"/>
    <col min="6647" max="6647" width="21.28515625" style="2" customWidth="1"/>
    <col min="6648" max="6648" width="10.140625" style="2" customWidth="1"/>
    <col min="6649" max="6649" width="9" style="2" customWidth="1"/>
    <col min="6650" max="6650" width="16" style="2" customWidth="1"/>
    <col min="6651" max="6651" width="15.28515625" style="2" customWidth="1"/>
    <col min="6652" max="6652" width="11.28515625" style="2" customWidth="1"/>
    <col min="6653" max="6653" width="8" style="2" bestFit="1" customWidth="1"/>
    <col min="6654" max="6654" width="16.5703125" style="2" bestFit="1" customWidth="1"/>
    <col min="6655" max="6901" width="9.140625" style="2"/>
    <col min="6902" max="6902" width="27.28515625" style="2" customWidth="1"/>
    <col min="6903" max="6903" width="21.28515625" style="2" customWidth="1"/>
    <col min="6904" max="6904" width="10.140625" style="2" customWidth="1"/>
    <col min="6905" max="6905" width="9" style="2" customWidth="1"/>
    <col min="6906" max="6906" width="16" style="2" customWidth="1"/>
    <col min="6907" max="6907" width="15.28515625" style="2" customWidth="1"/>
    <col min="6908" max="6908" width="11.28515625" style="2" customWidth="1"/>
    <col min="6909" max="6909" width="8" style="2" bestFit="1" customWidth="1"/>
    <col min="6910" max="6910" width="16.5703125" style="2" bestFit="1" customWidth="1"/>
    <col min="6911" max="7157" width="9.140625" style="2"/>
    <col min="7158" max="7158" width="27.28515625" style="2" customWidth="1"/>
    <col min="7159" max="7159" width="21.28515625" style="2" customWidth="1"/>
    <col min="7160" max="7160" width="10.140625" style="2" customWidth="1"/>
    <col min="7161" max="7161" width="9" style="2" customWidth="1"/>
    <col min="7162" max="7162" width="16" style="2" customWidth="1"/>
    <col min="7163" max="7163" width="15.28515625" style="2" customWidth="1"/>
    <col min="7164" max="7164" width="11.28515625" style="2" customWidth="1"/>
    <col min="7165" max="7165" width="8" style="2" bestFit="1" customWidth="1"/>
    <col min="7166" max="7166" width="16.5703125" style="2" bestFit="1" customWidth="1"/>
    <col min="7167" max="7413" width="9.140625" style="2"/>
    <col min="7414" max="7414" width="27.28515625" style="2" customWidth="1"/>
    <col min="7415" max="7415" width="21.28515625" style="2" customWidth="1"/>
    <col min="7416" max="7416" width="10.140625" style="2" customWidth="1"/>
    <col min="7417" max="7417" width="9" style="2" customWidth="1"/>
    <col min="7418" max="7418" width="16" style="2" customWidth="1"/>
    <col min="7419" max="7419" width="15.28515625" style="2" customWidth="1"/>
    <col min="7420" max="7420" width="11.28515625" style="2" customWidth="1"/>
    <col min="7421" max="7421" width="8" style="2" bestFit="1" customWidth="1"/>
    <col min="7422" max="7422" width="16.5703125" style="2" bestFit="1" customWidth="1"/>
    <col min="7423" max="7669" width="9.140625" style="2"/>
    <col min="7670" max="7670" width="27.28515625" style="2" customWidth="1"/>
    <col min="7671" max="7671" width="21.28515625" style="2" customWidth="1"/>
    <col min="7672" max="7672" width="10.140625" style="2" customWidth="1"/>
    <col min="7673" max="7673" width="9" style="2" customWidth="1"/>
    <col min="7674" max="7674" width="16" style="2" customWidth="1"/>
    <col min="7675" max="7675" width="15.28515625" style="2" customWidth="1"/>
    <col min="7676" max="7676" width="11.28515625" style="2" customWidth="1"/>
    <col min="7677" max="7677" width="8" style="2" bestFit="1" customWidth="1"/>
    <col min="7678" max="7678" width="16.5703125" style="2" bestFit="1" customWidth="1"/>
    <col min="7679" max="7925" width="9.140625" style="2"/>
    <col min="7926" max="7926" width="27.28515625" style="2" customWidth="1"/>
    <col min="7927" max="7927" width="21.28515625" style="2" customWidth="1"/>
    <col min="7928" max="7928" width="10.140625" style="2" customWidth="1"/>
    <col min="7929" max="7929" width="9" style="2" customWidth="1"/>
    <col min="7930" max="7930" width="16" style="2" customWidth="1"/>
    <col min="7931" max="7931" width="15.28515625" style="2" customWidth="1"/>
    <col min="7932" max="7932" width="11.28515625" style="2" customWidth="1"/>
    <col min="7933" max="7933" width="8" style="2" bestFit="1" customWidth="1"/>
    <col min="7934" max="7934" width="16.5703125" style="2" bestFit="1" customWidth="1"/>
    <col min="7935" max="8181" width="9.140625" style="2"/>
    <col min="8182" max="8182" width="27.28515625" style="2" customWidth="1"/>
    <col min="8183" max="8183" width="21.28515625" style="2" customWidth="1"/>
    <col min="8184" max="8184" width="10.140625" style="2" customWidth="1"/>
    <col min="8185" max="8185" width="9" style="2" customWidth="1"/>
    <col min="8186" max="8186" width="16" style="2" customWidth="1"/>
    <col min="8187" max="8187" width="15.28515625" style="2" customWidth="1"/>
    <col min="8188" max="8188" width="11.28515625" style="2" customWidth="1"/>
    <col min="8189" max="8189" width="8" style="2" bestFit="1" customWidth="1"/>
    <col min="8190" max="8190" width="16.5703125" style="2" bestFit="1" customWidth="1"/>
    <col min="8191" max="8437" width="9.140625" style="2"/>
    <col min="8438" max="8438" width="27.28515625" style="2" customWidth="1"/>
    <col min="8439" max="8439" width="21.28515625" style="2" customWidth="1"/>
    <col min="8440" max="8440" width="10.140625" style="2" customWidth="1"/>
    <col min="8441" max="8441" width="9" style="2" customWidth="1"/>
    <col min="8442" max="8442" width="16" style="2" customWidth="1"/>
    <col min="8443" max="8443" width="15.28515625" style="2" customWidth="1"/>
    <col min="8444" max="8444" width="11.28515625" style="2" customWidth="1"/>
    <col min="8445" max="8445" width="8" style="2" bestFit="1" customWidth="1"/>
    <col min="8446" max="8446" width="16.5703125" style="2" bestFit="1" customWidth="1"/>
    <col min="8447" max="8693" width="9.140625" style="2"/>
    <col min="8694" max="8694" width="27.28515625" style="2" customWidth="1"/>
    <col min="8695" max="8695" width="21.28515625" style="2" customWidth="1"/>
    <col min="8696" max="8696" width="10.140625" style="2" customWidth="1"/>
    <col min="8697" max="8697" width="9" style="2" customWidth="1"/>
    <col min="8698" max="8698" width="16" style="2" customWidth="1"/>
    <col min="8699" max="8699" width="15.28515625" style="2" customWidth="1"/>
    <col min="8700" max="8700" width="11.28515625" style="2" customWidth="1"/>
    <col min="8701" max="8701" width="8" style="2" bestFit="1" customWidth="1"/>
    <col min="8702" max="8702" width="16.5703125" style="2" bestFit="1" customWidth="1"/>
    <col min="8703" max="8949" width="9.140625" style="2"/>
    <col min="8950" max="8950" width="27.28515625" style="2" customWidth="1"/>
    <col min="8951" max="8951" width="21.28515625" style="2" customWidth="1"/>
    <col min="8952" max="8952" width="10.140625" style="2" customWidth="1"/>
    <col min="8953" max="8953" width="9" style="2" customWidth="1"/>
    <col min="8954" max="8954" width="16" style="2" customWidth="1"/>
    <col min="8955" max="8955" width="15.28515625" style="2" customWidth="1"/>
    <col min="8956" max="8956" width="11.28515625" style="2" customWidth="1"/>
    <col min="8957" max="8957" width="8" style="2" bestFit="1" customWidth="1"/>
    <col min="8958" max="8958" width="16.5703125" style="2" bestFit="1" customWidth="1"/>
    <col min="8959" max="9205" width="9.140625" style="2"/>
    <col min="9206" max="9206" width="27.28515625" style="2" customWidth="1"/>
    <col min="9207" max="9207" width="21.28515625" style="2" customWidth="1"/>
    <col min="9208" max="9208" width="10.140625" style="2" customWidth="1"/>
    <col min="9209" max="9209" width="9" style="2" customWidth="1"/>
    <col min="9210" max="9210" width="16" style="2" customWidth="1"/>
    <col min="9211" max="9211" width="15.28515625" style="2" customWidth="1"/>
    <col min="9212" max="9212" width="11.28515625" style="2" customWidth="1"/>
    <col min="9213" max="9213" width="8" style="2" bestFit="1" customWidth="1"/>
    <col min="9214" max="9214" width="16.5703125" style="2" bestFit="1" customWidth="1"/>
    <col min="9215" max="9461" width="9.140625" style="2"/>
    <col min="9462" max="9462" width="27.28515625" style="2" customWidth="1"/>
    <col min="9463" max="9463" width="21.28515625" style="2" customWidth="1"/>
    <col min="9464" max="9464" width="10.140625" style="2" customWidth="1"/>
    <col min="9465" max="9465" width="9" style="2" customWidth="1"/>
    <col min="9466" max="9466" width="16" style="2" customWidth="1"/>
    <col min="9467" max="9467" width="15.28515625" style="2" customWidth="1"/>
    <col min="9468" max="9468" width="11.28515625" style="2" customWidth="1"/>
    <col min="9469" max="9469" width="8" style="2" bestFit="1" customWidth="1"/>
    <col min="9470" max="9470" width="16.5703125" style="2" bestFit="1" customWidth="1"/>
    <col min="9471" max="9717" width="9.140625" style="2"/>
    <col min="9718" max="9718" width="27.28515625" style="2" customWidth="1"/>
    <col min="9719" max="9719" width="21.28515625" style="2" customWidth="1"/>
    <col min="9720" max="9720" width="10.140625" style="2" customWidth="1"/>
    <col min="9721" max="9721" width="9" style="2" customWidth="1"/>
    <col min="9722" max="9722" width="16" style="2" customWidth="1"/>
    <col min="9723" max="9723" width="15.28515625" style="2" customWidth="1"/>
    <col min="9724" max="9724" width="11.28515625" style="2" customWidth="1"/>
    <col min="9725" max="9725" width="8" style="2" bestFit="1" customWidth="1"/>
    <col min="9726" max="9726" width="16.5703125" style="2" bestFit="1" customWidth="1"/>
    <col min="9727" max="9973" width="9.140625" style="2"/>
    <col min="9974" max="9974" width="27.28515625" style="2" customWidth="1"/>
    <col min="9975" max="9975" width="21.28515625" style="2" customWidth="1"/>
    <col min="9976" max="9976" width="10.140625" style="2" customWidth="1"/>
    <col min="9977" max="9977" width="9" style="2" customWidth="1"/>
    <col min="9978" max="9978" width="16" style="2" customWidth="1"/>
    <col min="9979" max="9979" width="15.28515625" style="2" customWidth="1"/>
    <col min="9980" max="9980" width="11.28515625" style="2" customWidth="1"/>
    <col min="9981" max="9981" width="8" style="2" bestFit="1" customWidth="1"/>
    <col min="9982" max="9982" width="16.5703125" style="2" bestFit="1" customWidth="1"/>
    <col min="9983" max="10229" width="9.140625" style="2"/>
    <col min="10230" max="10230" width="27.28515625" style="2" customWidth="1"/>
    <col min="10231" max="10231" width="21.28515625" style="2" customWidth="1"/>
    <col min="10232" max="10232" width="10.140625" style="2" customWidth="1"/>
    <col min="10233" max="10233" width="9" style="2" customWidth="1"/>
    <col min="10234" max="10234" width="16" style="2" customWidth="1"/>
    <col min="10235" max="10235" width="15.28515625" style="2" customWidth="1"/>
    <col min="10236" max="10236" width="11.28515625" style="2" customWidth="1"/>
    <col min="10237" max="10237" width="8" style="2" bestFit="1" customWidth="1"/>
    <col min="10238" max="10238" width="16.5703125" style="2" bestFit="1" customWidth="1"/>
    <col min="10239" max="10485" width="9.140625" style="2"/>
    <col min="10486" max="10486" width="27.28515625" style="2" customWidth="1"/>
    <col min="10487" max="10487" width="21.28515625" style="2" customWidth="1"/>
    <col min="10488" max="10488" width="10.140625" style="2" customWidth="1"/>
    <col min="10489" max="10489" width="9" style="2" customWidth="1"/>
    <col min="10490" max="10490" width="16" style="2" customWidth="1"/>
    <col min="10491" max="10491" width="15.28515625" style="2" customWidth="1"/>
    <col min="10492" max="10492" width="11.28515625" style="2" customWidth="1"/>
    <col min="10493" max="10493" width="8" style="2" bestFit="1" customWidth="1"/>
    <col min="10494" max="10494" width="16.5703125" style="2" bestFit="1" customWidth="1"/>
    <col min="10495" max="10741" width="9.140625" style="2"/>
    <col min="10742" max="10742" width="27.28515625" style="2" customWidth="1"/>
    <col min="10743" max="10743" width="21.28515625" style="2" customWidth="1"/>
    <col min="10744" max="10744" width="10.140625" style="2" customWidth="1"/>
    <col min="10745" max="10745" width="9" style="2" customWidth="1"/>
    <col min="10746" max="10746" width="16" style="2" customWidth="1"/>
    <col min="10747" max="10747" width="15.28515625" style="2" customWidth="1"/>
    <col min="10748" max="10748" width="11.28515625" style="2" customWidth="1"/>
    <col min="10749" max="10749" width="8" style="2" bestFit="1" customWidth="1"/>
    <col min="10750" max="10750" width="16.5703125" style="2" bestFit="1" customWidth="1"/>
    <col min="10751" max="10997" width="9.140625" style="2"/>
    <col min="10998" max="10998" width="27.28515625" style="2" customWidth="1"/>
    <col min="10999" max="10999" width="21.28515625" style="2" customWidth="1"/>
    <col min="11000" max="11000" width="10.140625" style="2" customWidth="1"/>
    <col min="11001" max="11001" width="9" style="2" customWidth="1"/>
    <col min="11002" max="11002" width="16" style="2" customWidth="1"/>
    <col min="11003" max="11003" width="15.28515625" style="2" customWidth="1"/>
    <col min="11004" max="11004" width="11.28515625" style="2" customWidth="1"/>
    <col min="11005" max="11005" width="8" style="2" bestFit="1" customWidth="1"/>
    <col min="11006" max="11006" width="16.5703125" style="2" bestFit="1" customWidth="1"/>
    <col min="11007" max="11253" width="9.140625" style="2"/>
    <col min="11254" max="11254" width="27.28515625" style="2" customWidth="1"/>
    <col min="11255" max="11255" width="21.28515625" style="2" customWidth="1"/>
    <col min="11256" max="11256" width="10.140625" style="2" customWidth="1"/>
    <col min="11257" max="11257" width="9" style="2" customWidth="1"/>
    <col min="11258" max="11258" width="16" style="2" customWidth="1"/>
    <col min="11259" max="11259" width="15.28515625" style="2" customWidth="1"/>
    <col min="11260" max="11260" width="11.28515625" style="2" customWidth="1"/>
    <col min="11261" max="11261" width="8" style="2" bestFit="1" customWidth="1"/>
    <col min="11262" max="11262" width="16.5703125" style="2" bestFit="1" customWidth="1"/>
    <col min="11263" max="11509" width="9.140625" style="2"/>
    <col min="11510" max="11510" width="27.28515625" style="2" customWidth="1"/>
    <col min="11511" max="11511" width="21.28515625" style="2" customWidth="1"/>
    <col min="11512" max="11512" width="10.140625" style="2" customWidth="1"/>
    <col min="11513" max="11513" width="9" style="2" customWidth="1"/>
    <col min="11514" max="11514" width="16" style="2" customWidth="1"/>
    <col min="11515" max="11515" width="15.28515625" style="2" customWidth="1"/>
    <col min="11516" max="11516" width="11.28515625" style="2" customWidth="1"/>
    <col min="11517" max="11517" width="8" style="2" bestFit="1" customWidth="1"/>
    <col min="11518" max="11518" width="16.5703125" style="2" bestFit="1" customWidth="1"/>
    <col min="11519" max="11765" width="9.140625" style="2"/>
    <col min="11766" max="11766" width="27.28515625" style="2" customWidth="1"/>
    <col min="11767" max="11767" width="21.28515625" style="2" customWidth="1"/>
    <col min="11768" max="11768" width="10.140625" style="2" customWidth="1"/>
    <col min="11769" max="11769" width="9" style="2" customWidth="1"/>
    <col min="11770" max="11770" width="16" style="2" customWidth="1"/>
    <col min="11771" max="11771" width="15.28515625" style="2" customWidth="1"/>
    <col min="11772" max="11772" width="11.28515625" style="2" customWidth="1"/>
    <col min="11773" max="11773" width="8" style="2" bestFit="1" customWidth="1"/>
    <col min="11774" max="11774" width="16.5703125" style="2" bestFit="1" customWidth="1"/>
    <col min="11775" max="12021" width="9.140625" style="2"/>
    <col min="12022" max="12022" width="27.28515625" style="2" customWidth="1"/>
    <col min="12023" max="12023" width="21.28515625" style="2" customWidth="1"/>
    <col min="12024" max="12024" width="10.140625" style="2" customWidth="1"/>
    <col min="12025" max="12025" width="9" style="2" customWidth="1"/>
    <col min="12026" max="12026" width="16" style="2" customWidth="1"/>
    <col min="12027" max="12027" width="15.28515625" style="2" customWidth="1"/>
    <col min="12028" max="12028" width="11.28515625" style="2" customWidth="1"/>
    <col min="12029" max="12029" width="8" style="2" bestFit="1" customWidth="1"/>
    <col min="12030" max="12030" width="16.5703125" style="2" bestFit="1" customWidth="1"/>
    <col min="12031" max="12277" width="9.140625" style="2"/>
    <col min="12278" max="12278" width="27.28515625" style="2" customWidth="1"/>
    <col min="12279" max="12279" width="21.28515625" style="2" customWidth="1"/>
    <col min="12280" max="12280" width="10.140625" style="2" customWidth="1"/>
    <col min="12281" max="12281" width="9" style="2" customWidth="1"/>
    <col min="12282" max="12282" width="16" style="2" customWidth="1"/>
    <col min="12283" max="12283" width="15.28515625" style="2" customWidth="1"/>
    <col min="12284" max="12284" width="11.28515625" style="2" customWidth="1"/>
    <col min="12285" max="12285" width="8" style="2" bestFit="1" customWidth="1"/>
    <col min="12286" max="12286" width="16.5703125" style="2" bestFit="1" customWidth="1"/>
    <col min="12287" max="12533" width="9.140625" style="2"/>
    <col min="12534" max="12534" width="27.28515625" style="2" customWidth="1"/>
    <col min="12535" max="12535" width="21.28515625" style="2" customWidth="1"/>
    <col min="12536" max="12536" width="10.140625" style="2" customWidth="1"/>
    <col min="12537" max="12537" width="9" style="2" customWidth="1"/>
    <col min="12538" max="12538" width="16" style="2" customWidth="1"/>
    <col min="12539" max="12539" width="15.28515625" style="2" customWidth="1"/>
    <col min="12540" max="12540" width="11.28515625" style="2" customWidth="1"/>
    <col min="12541" max="12541" width="8" style="2" bestFit="1" customWidth="1"/>
    <col min="12542" max="12542" width="16.5703125" style="2" bestFit="1" customWidth="1"/>
    <col min="12543" max="12789" width="9.140625" style="2"/>
    <col min="12790" max="12790" width="27.28515625" style="2" customWidth="1"/>
    <col min="12791" max="12791" width="21.28515625" style="2" customWidth="1"/>
    <col min="12792" max="12792" width="10.140625" style="2" customWidth="1"/>
    <col min="12793" max="12793" width="9" style="2" customWidth="1"/>
    <col min="12794" max="12794" width="16" style="2" customWidth="1"/>
    <col min="12795" max="12795" width="15.28515625" style="2" customWidth="1"/>
    <col min="12796" max="12796" width="11.28515625" style="2" customWidth="1"/>
    <col min="12797" max="12797" width="8" style="2" bestFit="1" customWidth="1"/>
    <col min="12798" max="12798" width="16.5703125" style="2" bestFit="1" customWidth="1"/>
    <col min="12799" max="13045" width="9.140625" style="2"/>
    <col min="13046" max="13046" width="27.28515625" style="2" customWidth="1"/>
    <col min="13047" max="13047" width="21.28515625" style="2" customWidth="1"/>
    <col min="13048" max="13048" width="10.140625" style="2" customWidth="1"/>
    <col min="13049" max="13049" width="9" style="2" customWidth="1"/>
    <col min="13050" max="13050" width="16" style="2" customWidth="1"/>
    <col min="13051" max="13051" width="15.28515625" style="2" customWidth="1"/>
    <col min="13052" max="13052" width="11.28515625" style="2" customWidth="1"/>
    <col min="13053" max="13053" width="8" style="2" bestFit="1" customWidth="1"/>
    <col min="13054" max="13054" width="16.5703125" style="2" bestFit="1" customWidth="1"/>
    <col min="13055" max="13301" width="9.140625" style="2"/>
    <col min="13302" max="13302" width="27.28515625" style="2" customWidth="1"/>
    <col min="13303" max="13303" width="21.28515625" style="2" customWidth="1"/>
    <col min="13304" max="13304" width="10.140625" style="2" customWidth="1"/>
    <col min="13305" max="13305" width="9" style="2" customWidth="1"/>
    <col min="13306" max="13306" width="16" style="2" customWidth="1"/>
    <col min="13307" max="13307" width="15.28515625" style="2" customWidth="1"/>
    <col min="13308" max="13308" width="11.28515625" style="2" customWidth="1"/>
    <col min="13309" max="13309" width="8" style="2" bestFit="1" customWidth="1"/>
    <col min="13310" max="13310" width="16.5703125" style="2" bestFit="1" customWidth="1"/>
    <col min="13311" max="13557" width="9.140625" style="2"/>
    <col min="13558" max="13558" width="27.28515625" style="2" customWidth="1"/>
    <col min="13559" max="13559" width="21.28515625" style="2" customWidth="1"/>
    <col min="13560" max="13560" width="10.140625" style="2" customWidth="1"/>
    <col min="13561" max="13561" width="9" style="2" customWidth="1"/>
    <col min="13562" max="13562" width="16" style="2" customWidth="1"/>
    <col min="13563" max="13563" width="15.28515625" style="2" customWidth="1"/>
    <col min="13564" max="13564" width="11.28515625" style="2" customWidth="1"/>
    <col min="13565" max="13565" width="8" style="2" bestFit="1" customWidth="1"/>
    <col min="13566" max="13566" width="16.5703125" style="2" bestFit="1" customWidth="1"/>
    <col min="13567" max="13813" width="9.140625" style="2"/>
    <col min="13814" max="13814" width="27.28515625" style="2" customWidth="1"/>
    <col min="13815" max="13815" width="21.28515625" style="2" customWidth="1"/>
    <col min="13816" max="13816" width="10.140625" style="2" customWidth="1"/>
    <col min="13817" max="13817" width="9" style="2" customWidth="1"/>
    <col min="13818" max="13818" width="16" style="2" customWidth="1"/>
    <col min="13819" max="13819" width="15.28515625" style="2" customWidth="1"/>
    <col min="13820" max="13820" width="11.28515625" style="2" customWidth="1"/>
    <col min="13821" max="13821" width="8" style="2" bestFit="1" customWidth="1"/>
    <col min="13822" max="13822" width="16.5703125" style="2" bestFit="1" customWidth="1"/>
    <col min="13823" max="14069" width="9.140625" style="2"/>
    <col min="14070" max="14070" width="27.28515625" style="2" customWidth="1"/>
    <col min="14071" max="14071" width="21.28515625" style="2" customWidth="1"/>
    <col min="14072" max="14072" width="10.140625" style="2" customWidth="1"/>
    <col min="14073" max="14073" width="9" style="2" customWidth="1"/>
    <col min="14074" max="14074" width="16" style="2" customWidth="1"/>
    <col min="14075" max="14075" width="15.28515625" style="2" customWidth="1"/>
    <col min="14076" max="14076" width="11.28515625" style="2" customWidth="1"/>
    <col min="14077" max="14077" width="8" style="2" bestFit="1" customWidth="1"/>
    <col min="14078" max="14078" width="16.5703125" style="2" bestFit="1" customWidth="1"/>
    <col min="14079" max="14325" width="9.140625" style="2"/>
    <col min="14326" max="14326" width="27.28515625" style="2" customWidth="1"/>
    <col min="14327" max="14327" width="21.28515625" style="2" customWidth="1"/>
    <col min="14328" max="14328" width="10.140625" style="2" customWidth="1"/>
    <col min="14329" max="14329" width="9" style="2" customWidth="1"/>
    <col min="14330" max="14330" width="16" style="2" customWidth="1"/>
    <col min="14331" max="14331" width="15.28515625" style="2" customWidth="1"/>
    <col min="14332" max="14332" width="11.28515625" style="2" customWidth="1"/>
    <col min="14333" max="14333" width="8" style="2" bestFit="1" customWidth="1"/>
    <col min="14334" max="14334" width="16.5703125" style="2" bestFit="1" customWidth="1"/>
    <col min="14335" max="14581" width="9.140625" style="2"/>
    <col min="14582" max="14582" width="27.28515625" style="2" customWidth="1"/>
    <col min="14583" max="14583" width="21.28515625" style="2" customWidth="1"/>
    <col min="14584" max="14584" width="10.140625" style="2" customWidth="1"/>
    <col min="14585" max="14585" width="9" style="2" customWidth="1"/>
    <col min="14586" max="14586" width="16" style="2" customWidth="1"/>
    <col min="14587" max="14587" width="15.28515625" style="2" customWidth="1"/>
    <col min="14588" max="14588" width="11.28515625" style="2" customWidth="1"/>
    <col min="14589" max="14589" width="8" style="2" bestFit="1" customWidth="1"/>
    <col min="14590" max="14590" width="16.5703125" style="2" bestFit="1" customWidth="1"/>
    <col min="14591" max="14837" width="9.140625" style="2"/>
    <col min="14838" max="14838" width="27.28515625" style="2" customWidth="1"/>
    <col min="14839" max="14839" width="21.28515625" style="2" customWidth="1"/>
    <col min="14840" max="14840" width="10.140625" style="2" customWidth="1"/>
    <col min="14841" max="14841" width="9" style="2" customWidth="1"/>
    <col min="14842" max="14842" width="16" style="2" customWidth="1"/>
    <col min="14843" max="14843" width="15.28515625" style="2" customWidth="1"/>
    <col min="14844" max="14844" width="11.28515625" style="2" customWidth="1"/>
    <col min="14845" max="14845" width="8" style="2" bestFit="1" customWidth="1"/>
    <col min="14846" max="14846" width="16.5703125" style="2" bestFit="1" customWidth="1"/>
    <col min="14847" max="15093" width="9.140625" style="2"/>
    <col min="15094" max="15094" width="27.28515625" style="2" customWidth="1"/>
    <col min="15095" max="15095" width="21.28515625" style="2" customWidth="1"/>
    <col min="15096" max="15096" width="10.140625" style="2" customWidth="1"/>
    <col min="15097" max="15097" width="9" style="2" customWidth="1"/>
    <col min="15098" max="15098" width="16" style="2" customWidth="1"/>
    <col min="15099" max="15099" width="15.28515625" style="2" customWidth="1"/>
    <col min="15100" max="15100" width="11.28515625" style="2" customWidth="1"/>
    <col min="15101" max="15101" width="8" style="2" bestFit="1" customWidth="1"/>
    <col min="15102" max="15102" width="16.5703125" style="2" bestFit="1" customWidth="1"/>
    <col min="15103" max="15349" width="9.140625" style="2"/>
    <col min="15350" max="15350" width="27.28515625" style="2" customWidth="1"/>
    <col min="15351" max="15351" width="21.28515625" style="2" customWidth="1"/>
    <col min="15352" max="15352" width="10.140625" style="2" customWidth="1"/>
    <col min="15353" max="15353" width="9" style="2" customWidth="1"/>
    <col min="15354" max="15354" width="16" style="2" customWidth="1"/>
    <col min="15355" max="15355" width="15.28515625" style="2" customWidth="1"/>
    <col min="15356" max="15356" width="11.28515625" style="2" customWidth="1"/>
    <col min="15357" max="15357" width="8" style="2" bestFit="1" customWidth="1"/>
    <col min="15358" max="15358" width="16.5703125" style="2" bestFit="1" customWidth="1"/>
    <col min="15359" max="15605" width="9.140625" style="2"/>
    <col min="15606" max="15606" width="27.28515625" style="2" customWidth="1"/>
    <col min="15607" max="15607" width="21.28515625" style="2" customWidth="1"/>
    <col min="15608" max="15608" width="10.140625" style="2" customWidth="1"/>
    <col min="15609" max="15609" width="9" style="2" customWidth="1"/>
    <col min="15610" max="15610" width="16" style="2" customWidth="1"/>
    <col min="15611" max="15611" width="15.28515625" style="2" customWidth="1"/>
    <col min="15612" max="15612" width="11.28515625" style="2" customWidth="1"/>
    <col min="15613" max="15613" width="8" style="2" bestFit="1" customWidth="1"/>
    <col min="15614" max="15614" width="16.5703125" style="2" bestFit="1" customWidth="1"/>
    <col min="15615" max="15861" width="9.140625" style="2"/>
    <col min="15862" max="15862" width="27.28515625" style="2" customWidth="1"/>
    <col min="15863" max="15863" width="21.28515625" style="2" customWidth="1"/>
    <col min="15864" max="15864" width="10.140625" style="2" customWidth="1"/>
    <col min="15865" max="15865" width="9" style="2" customWidth="1"/>
    <col min="15866" max="15866" width="16" style="2" customWidth="1"/>
    <col min="15867" max="15867" width="15.28515625" style="2" customWidth="1"/>
    <col min="15868" max="15868" width="11.28515625" style="2" customWidth="1"/>
    <col min="15869" max="15869" width="8" style="2" bestFit="1" customWidth="1"/>
    <col min="15870" max="15870" width="16.5703125" style="2" bestFit="1" customWidth="1"/>
    <col min="15871" max="16117" width="9.140625" style="2"/>
    <col min="16118" max="16118" width="27.28515625" style="2" customWidth="1"/>
    <col min="16119" max="16119" width="21.28515625" style="2" customWidth="1"/>
    <col min="16120" max="16120" width="10.140625" style="2" customWidth="1"/>
    <col min="16121" max="16121" width="9" style="2" customWidth="1"/>
    <col min="16122" max="16122" width="16" style="2" customWidth="1"/>
    <col min="16123" max="16123" width="15.28515625" style="2" customWidth="1"/>
    <col min="16124" max="16124" width="11.28515625" style="2" customWidth="1"/>
    <col min="16125" max="16125" width="8" style="2" bestFit="1" customWidth="1"/>
    <col min="16126" max="16126" width="16.5703125" style="2" bestFit="1" customWidth="1"/>
    <col min="16127" max="16384" width="9.140625" style="2"/>
  </cols>
  <sheetData>
    <row r="1" spans="1:8" ht="15" customHeight="1">
      <c r="A1" s="1" t="s">
        <v>206</v>
      </c>
      <c r="B1" s="1"/>
    </row>
    <row r="2" spans="1:8" ht="15" customHeight="1">
      <c r="A2" s="1" t="s">
        <v>229</v>
      </c>
      <c r="B2" s="1"/>
    </row>
    <row r="3" spans="1:8" ht="15" customHeight="1">
      <c r="A3" s="1"/>
      <c r="B3" s="1"/>
    </row>
    <row r="4" spans="1:8" ht="15" customHeight="1">
      <c r="A4" s="36"/>
      <c r="B4" s="35"/>
      <c r="C4" s="4"/>
      <c r="D4" s="4"/>
      <c r="E4" s="4"/>
      <c r="F4" s="4"/>
    </row>
    <row r="5" spans="1:8" ht="15" customHeight="1">
      <c r="A5" s="4"/>
      <c r="B5" s="4"/>
      <c r="C5" s="4"/>
      <c r="D5" s="4" t="s">
        <v>126</v>
      </c>
      <c r="E5" s="4" t="s">
        <v>126</v>
      </c>
      <c r="F5" s="4"/>
    </row>
    <row r="6" spans="1:8" ht="15" customHeight="1">
      <c r="B6" s="18" t="s">
        <v>127</v>
      </c>
      <c r="C6" s="3" t="s">
        <v>128</v>
      </c>
      <c r="D6" s="3" t="s">
        <v>129</v>
      </c>
      <c r="E6" s="3" t="s">
        <v>130</v>
      </c>
      <c r="F6" s="3" t="s">
        <v>131</v>
      </c>
    </row>
    <row r="7" spans="1:8" ht="15" customHeight="1">
      <c r="A7" s="78" t="s">
        <v>182</v>
      </c>
      <c r="B7" s="9">
        <v>15.797550538586394</v>
      </c>
      <c r="C7" s="9">
        <v>2.877379371403276</v>
      </c>
      <c r="D7" s="9">
        <v>16.983916187103436</v>
      </c>
      <c r="E7" s="9">
        <v>1.6388765923958486</v>
      </c>
      <c r="F7" s="9">
        <v>62.702277310511043</v>
      </c>
    </row>
    <row r="8" spans="1:8" ht="15" customHeight="1">
      <c r="A8" s="38" t="s">
        <v>181</v>
      </c>
      <c r="B8" s="54">
        <v>3.77</v>
      </c>
      <c r="C8" s="54">
        <v>1.3</v>
      </c>
      <c r="D8" s="54">
        <v>12.51</v>
      </c>
      <c r="E8" s="54">
        <v>1.46</v>
      </c>
      <c r="F8" s="54">
        <v>80.67</v>
      </c>
    </row>
    <row r="9" spans="1:8" ht="15" customHeight="1">
      <c r="A9" s="38" t="s">
        <v>134</v>
      </c>
      <c r="B9" s="54">
        <v>19.64</v>
      </c>
      <c r="C9" s="54">
        <v>3.71</v>
      </c>
      <c r="D9" s="54">
        <v>19.989999999999998</v>
      </c>
      <c r="E9" s="54">
        <v>1.68</v>
      </c>
      <c r="F9" s="54">
        <v>54.46</v>
      </c>
    </row>
    <row r="10" spans="1:8" ht="15" customHeight="1">
      <c r="A10" s="37" t="s">
        <v>133</v>
      </c>
      <c r="B10" s="54">
        <v>31.91</v>
      </c>
      <c r="C10" s="54">
        <v>4.55</v>
      </c>
      <c r="D10" s="54">
        <v>20.8</v>
      </c>
      <c r="E10" s="54">
        <v>1.87</v>
      </c>
      <c r="F10" s="54">
        <v>40.47</v>
      </c>
    </row>
    <row r="11" spans="1:8" ht="15" customHeight="1">
      <c r="A11" s="78" t="s">
        <v>180</v>
      </c>
      <c r="B11" s="9">
        <v>25.157507875393769</v>
      </c>
      <c r="C11" s="9">
        <v>4.1022051102555128</v>
      </c>
      <c r="D11" s="9">
        <v>20.44277213860693</v>
      </c>
      <c r="E11" s="9">
        <v>1.7728386419320965</v>
      </c>
      <c r="F11" s="9">
        <v>48.524676233811689</v>
      </c>
    </row>
    <row r="12" spans="1:8" ht="15" customHeight="1">
      <c r="B12" s="54"/>
      <c r="C12" s="54"/>
      <c r="D12" s="54"/>
      <c r="E12" s="54"/>
      <c r="F12" s="54"/>
    </row>
    <row r="13" spans="1:8" ht="15" customHeight="1">
      <c r="B13" s="54"/>
      <c r="C13" s="54"/>
      <c r="D13" s="54"/>
      <c r="E13" s="54"/>
      <c r="F13" s="54"/>
    </row>
    <row r="14" spans="1:8" ht="15" customHeight="1">
      <c r="A14" s="20" t="s">
        <v>282</v>
      </c>
      <c r="B14" s="3"/>
      <c r="C14" s="3"/>
      <c r="D14" s="6"/>
      <c r="E14" s="6"/>
      <c r="F14" s="3"/>
      <c r="G14" s="61"/>
      <c r="H14" s="61"/>
    </row>
    <row r="15" spans="1:8" ht="15" customHeight="1">
      <c r="A15" s="4"/>
      <c r="B15" s="4"/>
      <c r="C15" s="4"/>
      <c r="D15" s="4" t="s">
        <v>126</v>
      </c>
      <c r="E15" s="4" t="s">
        <v>126</v>
      </c>
      <c r="F15" s="4"/>
    </row>
    <row r="16" spans="1:8" ht="15" customHeight="1">
      <c r="B16" s="18" t="s">
        <v>127</v>
      </c>
      <c r="C16" s="3" t="s">
        <v>128</v>
      </c>
      <c r="D16" s="3" t="s">
        <v>129</v>
      </c>
      <c r="E16" s="3" t="s">
        <v>130</v>
      </c>
      <c r="F16" s="3" t="s">
        <v>131</v>
      </c>
    </row>
    <row r="17" spans="1:6" ht="15" customHeight="1">
      <c r="A17" s="78" t="s">
        <v>10</v>
      </c>
      <c r="B17" s="3">
        <v>16059</v>
      </c>
      <c r="C17" s="3">
        <v>2925</v>
      </c>
      <c r="D17" s="3">
        <v>17265</v>
      </c>
      <c r="E17" s="3">
        <v>1666</v>
      </c>
      <c r="F17" s="3">
        <v>63740</v>
      </c>
    </row>
    <row r="18" spans="1:6" ht="15" customHeight="1">
      <c r="A18" s="38" t="s">
        <v>132</v>
      </c>
      <c r="B18" s="4">
        <v>1684</v>
      </c>
      <c r="C18" s="4">
        <v>581</v>
      </c>
      <c r="D18" s="4">
        <v>5584</v>
      </c>
      <c r="E18" s="4">
        <v>653</v>
      </c>
      <c r="F18" s="4">
        <v>36013</v>
      </c>
    </row>
    <row r="19" spans="1:6" ht="15" customHeight="1">
      <c r="A19" s="38" t="s">
        <v>134</v>
      </c>
      <c r="B19" s="4">
        <v>6311</v>
      </c>
      <c r="C19" s="4">
        <v>1193</v>
      </c>
      <c r="D19" s="4">
        <v>6423</v>
      </c>
      <c r="E19" s="4">
        <v>541</v>
      </c>
      <c r="F19" s="4">
        <v>17499</v>
      </c>
    </row>
    <row r="20" spans="1:6" ht="15" customHeight="1">
      <c r="A20" s="37" t="s">
        <v>133</v>
      </c>
      <c r="B20" s="4">
        <v>8064</v>
      </c>
      <c r="C20" s="4">
        <v>1151</v>
      </c>
      <c r="D20" s="4">
        <v>5258</v>
      </c>
      <c r="E20" s="4">
        <v>472</v>
      </c>
      <c r="F20" s="4">
        <v>10228</v>
      </c>
    </row>
    <row r="21" spans="1:6" ht="15" customHeight="1">
      <c r="A21" s="78" t="s">
        <v>180</v>
      </c>
      <c r="B21" s="4">
        <v>14375</v>
      </c>
      <c r="C21" s="4">
        <v>2344</v>
      </c>
      <c r="D21" s="4">
        <v>11681</v>
      </c>
      <c r="E21" s="4">
        <v>1013</v>
      </c>
      <c r="F21" s="4">
        <v>27727</v>
      </c>
    </row>
    <row r="22" spans="1:6" ht="15" customHeight="1">
      <c r="B22" s="55"/>
      <c r="C22" s="55"/>
      <c r="D22" s="55"/>
      <c r="E22" s="55"/>
      <c r="F22" s="4"/>
    </row>
    <row r="23" spans="1:6" ht="15" customHeight="1">
      <c r="B23" s="3"/>
      <c r="C23" s="6"/>
      <c r="D23" s="6"/>
      <c r="E23" s="6"/>
      <c r="F23" s="3"/>
    </row>
    <row r="24" spans="1:6" ht="15" customHeight="1">
      <c r="C24" s="5"/>
      <c r="D24" s="5"/>
      <c r="E24" s="5"/>
    </row>
    <row r="25" spans="1:6" ht="15" customHeight="1">
      <c r="C25" s="5"/>
      <c r="D25" s="5"/>
      <c r="E25" s="5"/>
    </row>
    <row r="26" spans="1:6" ht="15" customHeight="1">
      <c r="C26" s="5"/>
      <c r="D26" s="5"/>
      <c r="E26" s="5"/>
    </row>
    <row r="27" spans="1:6" ht="15" customHeight="1">
      <c r="C27" s="5"/>
      <c r="D27" s="5"/>
      <c r="E27" s="5"/>
    </row>
    <row r="28" spans="1:6" ht="15" customHeight="1">
      <c r="C28" s="5"/>
      <c r="D28" s="5"/>
      <c r="E28" s="5"/>
    </row>
  </sheetData>
  <pageMargins left="0" right="0" top="0" bottom="0" header="0" footer="0"/>
  <pageSetup scale="8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2"/>
  <sheetViews>
    <sheetView showGridLines="0" zoomScaleNormal="100" workbookViewId="0"/>
  </sheetViews>
  <sheetFormatPr defaultRowHeight="15" customHeight="1"/>
  <cols>
    <col min="1" max="1" width="7.28515625" style="78" customWidth="1"/>
    <col min="2" max="2" width="4.28515625" style="78" bestFit="1" customWidth="1"/>
    <col min="3" max="245" width="9.140625" style="2"/>
    <col min="246" max="246" width="27.28515625" style="2" customWidth="1"/>
    <col min="247" max="247" width="7.28515625" style="2" customWidth="1"/>
    <col min="248" max="248" width="4.28515625" style="2" bestFit="1" customWidth="1"/>
    <col min="249" max="253" width="9.140625" style="2"/>
    <col min="254" max="256" width="6.42578125" style="2" customWidth="1"/>
    <col min="257" max="501" width="9.140625" style="2"/>
    <col min="502" max="502" width="27.28515625" style="2" customWidth="1"/>
    <col min="503" max="503" width="7.28515625" style="2" customWidth="1"/>
    <col min="504" max="504" width="4.28515625" style="2" bestFit="1" customWidth="1"/>
    <col min="505" max="509" width="9.140625" style="2"/>
    <col min="510" max="512" width="6.42578125" style="2" customWidth="1"/>
    <col min="513" max="757" width="9.140625" style="2"/>
    <col min="758" max="758" width="27.28515625" style="2" customWidth="1"/>
    <col min="759" max="759" width="7.28515625" style="2" customWidth="1"/>
    <col min="760" max="760" width="4.28515625" style="2" bestFit="1" customWidth="1"/>
    <col min="761" max="765" width="9.140625" style="2"/>
    <col min="766" max="768" width="6.42578125" style="2" customWidth="1"/>
    <col min="769" max="1013" width="9.140625" style="2"/>
    <col min="1014" max="1014" width="27.28515625" style="2" customWidth="1"/>
    <col min="1015" max="1015" width="7.28515625" style="2" customWidth="1"/>
    <col min="1016" max="1016" width="4.28515625" style="2" bestFit="1" customWidth="1"/>
    <col min="1017" max="1021" width="9.140625" style="2"/>
    <col min="1022" max="1024" width="6.42578125" style="2" customWidth="1"/>
    <col min="1025" max="1269" width="9.140625" style="2"/>
    <col min="1270" max="1270" width="27.28515625" style="2" customWidth="1"/>
    <col min="1271" max="1271" width="7.28515625" style="2" customWidth="1"/>
    <col min="1272" max="1272" width="4.28515625" style="2" bestFit="1" customWidth="1"/>
    <col min="1273" max="1277" width="9.140625" style="2"/>
    <col min="1278" max="1280" width="6.42578125" style="2" customWidth="1"/>
    <col min="1281" max="1525" width="9.140625" style="2"/>
    <col min="1526" max="1526" width="27.28515625" style="2" customWidth="1"/>
    <col min="1527" max="1527" width="7.28515625" style="2" customWidth="1"/>
    <col min="1528" max="1528" width="4.28515625" style="2" bestFit="1" customWidth="1"/>
    <col min="1529" max="1533" width="9.140625" style="2"/>
    <col min="1534" max="1536" width="6.42578125" style="2" customWidth="1"/>
    <col min="1537" max="1781" width="9.140625" style="2"/>
    <col min="1782" max="1782" width="27.28515625" style="2" customWidth="1"/>
    <col min="1783" max="1783" width="7.28515625" style="2" customWidth="1"/>
    <col min="1784" max="1784" width="4.28515625" style="2" bestFit="1" customWidth="1"/>
    <col min="1785" max="1789" width="9.140625" style="2"/>
    <col min="1790" max="1792" width="6.42578125" style="2" customWidth="1"/>
    <col min="1793" max="2037" width="9.140625" style="2"/>
    <col min="2038" max="2038" width="27.28515625" style="2" customWidth="1"/>
    <col min="2039" max="2039" width="7.28515625" style="2" customWidth="1"/>
    <col min="2040" max="2040" width="4.28515625" style="2" bestFit="1" customWidth="1"/>
    <col min="2041" max="2045" width="9.140625" style="2"/>
    <col min="2046" max="2048" width="6.42578125" style="2" customWidth="1"/>
    <col min="2049" max="2293" width="9.140625" style="2"/>
    <col min="2294" max="2294" width="27.28515625" style="2" customWidth="1"/>
    <col min="2295" max="2295" width="7.28515625" style="2" customWidth="1"/>
    <col min="2296" max="2296" width="4.28515625" style="2" bestFit="1" customWidth="1"/>
    <col min="2297" max="2301" width="9.140625" style="2"/>
    <col min="2302" max="2304" width="6.42578125" style="2" customWidth="1"/>
    <col min="2305" max="2549" width="9.140625" style="2"/>
    <col min="2550" max="2550" width="27.28515625" style="2" customWidth="1"/>
    <col min="2551" max="2551" width="7.28515625" style="2" customWidth="1"/>
    <col min="2552" max="2552" width="4.28515625" style="2" bestFit="1" customWidth="1"/>
    <col min="2553" max="2557" width="9.140625" style="2"/>
    <col min="2558" max="2560" width="6.42578125" style="2" customWidth="1"/>
    <col min="2561" max="2805" width="9.140625" style="2"/>
    <col min="2806" max="2806" width="27.28515625" style="2" customWidth="1"/>
    <col min="2807" max="2807" width="7.28515625" style="2" customWidth="1"/>
    <col min="2808" max="2808" width="4.28515625" style="2" bestFit="1" customWidth="1"/>
    <col min="2809" max="2813" width="9.140625" style="2"/>
    <col min="2814" max="2816" width="6.42578125" style="2" customWidth="1"/>
    <col min="2817" max="3061" width="9.140625" style="2"/>
    <col min="3062" max="3062" width="27.28515625" style="2" customWidth="1"/>
    <col min="3063" max="3063" width="7.28515625" style="2" customWidth="1"/>
    <col min="3064" max="3064" width="4.28515625" style="2" bestFit="1" customWidth="1"/>
    <col min="3065" max="3069" width="9.140625" style="2"/>
    <col min="3070" max="3072" width="6.42578125" style="2" customWidth="1"/>
    <col min="3073" max="3317" width="9.140625" style="2"/>
    <col min="3318" max="3318" width="27.28515625" style="2" customWidth="1"/>
    <col min="3319" max="3319" width="7.28515625" style="2" customWidth="1"/>
    <col min="3320" max="3320" width="4.28515625" style="2" bestFit="1" customWidth="1"/>
    <col min="3321" max="3325" width="9.140625" style="2"/>
    <col min="3326" max="3328" width="6.42578125" style="2" customWidth="1"/>
    <col min="3329" max="3573" width="9.140625" style="2"/>
    <col min="3574" max="3574" width="27.28515625" style="2" customWidth="1"/>
    <col min="3575" max="3575" width="7.28515625" style="2" customWidth="1"/>
    <col min="3576" max="3576" width="4.28515625" style="2" bestFit="1" customWidth="1"/>
    <col min="3577" max="3581" width="9.140625" style="2"/>
    <col min="3582" max="3584" width="6.42578125" style="2" customWidth="1"/>
    <col min="3585" max="3829" width="9.140625" style="2"/>
    <col min="3830" max="3830" width="27.28515625" style="2" customWidth="1"/>
    <col min="3831" max="3831" width="7.28515625" style="2" customWidth="1"/>
    <col min="3832" max="3832" width="4.28515625" style="2" bestFit="1" customWidth="1"/>
    <col min="3833" max="3837" width="9.140625" style="2"/>
    <col min="3838" max="3840" width="6.42578125" style="2" customWidth="1"/>
    <col min="3841" max="4085" width="9.140625" style="2"/>
    <col min="4086" max="4086" width="27.28515625" style="2" customWidth="1"/>
    <col min="4087" max="4087" width="7.28515625" style="2" customWidth="1"/>
    <col min="4088" max="4088" width="4.28515625" style="2" bestFit="1" customWidth="1"/>
    <col min="4089" max="4093" width="9.140625" style="2"/>
    <col min="4094" max="4096" width="6.42578125" style="2" customWidth="1"/>
    <col min="4097" max="4341" width="9.140625" style="2"/>
    <col min="4342" max="4342" width="27.28515625" style="2" customWidth="1"/>
    <col min="4343" max="4343" width="7.28515625" style="2" customWidth="1"/>
    <col min="4344" max="4344" width="4.28515625" style="2" bestFit="1" customWidth="1"/>
    <col min="4345" max="4349" width="9.140625" style="2"/>
    <col min="4350" max="4352" width="6.42578125" style="2" customWidth="1"/>
    <col min="4353" max="4597" width="9.140625" style="2"/>
    <col min="4598" max="4598" width="27.28515625" style="2" customWidth="1"/>
    <col min="4599" max="4599" width="7.28515625" style="2" customWidth="1"/>
    <col min="4600" max="4600" width="4.28515625" style="2" bestFit="1" customWidth="1"/>
    <col min="4601" max="4605" width="9.140625" style="2"/>
    <col min="4606" max="4608" width="6.42578125" style="2" customWidth="1"/>
    <col min="4609" max="4853" width="9.140625" style="2"/>
    <col min="4854" max="4854" width="27.28515625" style="2" customWidth="1"/>
    <col min="4855" max="4855" width="7.28515625" style="2" customWidth="1"/>
    <col min="4856" max="4856" width="4.28515625" style="2" bestFit="1" customWidth="1"/>
    <col min="4857" max="4861" width="9.140625" style="2"/>
    <col min="4862" max="4864" width="6.42578125" style="2" customWidth="1"/>
    <col min="4865" max="5109" width="9.140625" style="2"/>
    <col min="5110" max="5110" width="27.28515625" style="2" customWidth="1"/>
    <col min="5111" max="5111" width="7.28515625" style="2" customWidth="1"/>
    <col min="5112" max="5112" width="4.28515625" style="2" bestFit="1" customWidth="1"/>
    <col min="5113" max="5117" width="9.140625" style="2"/>
    <col min="5118" max="5120" width="6.42578125" style="2" customWidth="1"/>
    <col min="5121" max="5365" width="9.140625" style="2"/>
    <col min="5366" max="5366" width="27.28515625" style="2" customWidth="1"/>
    <col min="5367" max="5367" width="7.28515625" style="2" customWidth="1"/>
    <col min="5368" max="5368" width="4.28515625" style="2" bestFit="1" customWidth="1"/>
    <col min="5369" max="5373" width="9.140625" style="2"/>
    <col min="5374" max="5376" width="6.42578125" style="2" customWidth="1"/>
    <col min="5377" max="5621" width="9.140625" style="2"/>
    <col min="5622" max="5622" width="27.28515625" style="2" customWidth="1"/>
    <col min="5623" max="5623" width="7.28515625" style="2" customWidth="1"/>
    <col min="5624" max="5624" width="4.28515625" style="2" bestFit="1" customWidth="1"/>
    <col min="5625" max="5629" width="9.140625" style="2"/>
    <col min="5630" max="5632" width="6.42578125" style="2" customWidth="1"/>
    <col min="5633" max="5877" width="9.140625" style="2"/>
    <col min="5878" max="5878" width="27.28515625" style="2" customWidth="1"/>
    <col min="5879" max="5879" width="7.28515625" style="2" customWidth="1"/>
    <col min="5880" max="5880" width="4.28515625" style="2" bestFit="1" customWidth="1"/>
    <col min="5881" max="5885" width="9.140625" style="2"/>
    <col min="5886" max="5888" width="6.42578125" style="2" customWidth="1"/>
    <col min="5889" max="6133" width="9.140625" style="2"/>
    <col min="6134" max="6134" width="27.28515625" style="2" customWidth="1"/>
    <col min="6135" max="6135" width="7.28515625" style="2" customWidth="1"/>
    <col min="6136" max="6136" width="4.28515625" style="2" bestFit="1" customWidth="1"/>
    <col min="6137" max="6141" width="9.140625" style="2"/>
    <col min="6142" max="6144" width="6.42578125" style="2" customWidth="1"/>
    <col min="6145" max="6389" width="9.140625" style="2"/>
    <col min="6390" max="6390" width="27.28515625" style="2" customWidth="1"/>
    <col min="6391" max="6391" width="7.28515625" style="2" customWidth="1"/>
    <col min="6392" max="6392" width="4.28515625" style="2" bestFit="1" customWidth="1"/>
    <col min="6393" max="6397" width="9.140625" style="2"/>
    <col min="6398" max="6400" width="6.42578125" style="2" customWidth="1"/>
    <col min="6401" max="6645" width="9.140625" style="2"/>
    <col min="6646" max="6646" width="27.28515625" style="2" customWidth="1"/>
    <col min="6647" max="6647" width="7.28515625" style="2" customWidth="1"/>
    <col min="6648" max="6648" width="4.28515625" style="2" bestFit="1" customWidth="1"/>
    <col min="6649" max="6653" width="9.140625" style="2"/>
    <col min="6654" max="6656" width="6.42578125" style="2" customWidth="1"/>
    <col min="6657" max="6901" width="9.140625" style="2"/>
    <col min="6902" max="6902" width="27.28515625" style="2" customWidth="1"/>
    <col min="6903" max="6903" width="7.28515625" style="2" customWidth="1"/>
    <col min="6904" max="6904" width="4.28515625" style="2" bestFit="1" customWidth="1"/>
    <col min="6905" max="6909" width="9.140625" style="2"/>
    <col min="6910" max="6912" width="6.42578125" style="2" customWidth="1"/>
    <col min="6913" max="7157" width="9.140625" style="2"/>
    <col min="7158" max="7158" width="27.28515625" style="2" customWidth="1"/>
    <col min="7159" max="7159" width="7.28515625" style="2" customWidth="1"/>
    <col min="7160" max="7160" width="4.28515625" style="2" bestFit="1" customWidth="1"/>
    <col min="7161" max="7165" width="9.140625" style="2"/>
    <col min="7166" max="7168" width="6.42578125" style="2" customWidth="1"/>
    <col min="7169" max="7413" width="9.140625" style="2"/>
    <col min="7414" max="7414" width="27.28515625" style="2" customWidth="1"/>
    <col min="7415" max="7415" width="7.28515625" style="2" customWidth="1"/>
    <col min="7416" max="7416" width="4.28515625" style="2" bestFit="1" customWidth="1"/>
    <col min="7417" max="7421" width="9.140625" style="2"/>
    <col min="7422" max="7424" width="6.42578125" style="2" customWidth="1"/>
    <col min="7425" max="7669" width="9.140625" style="2"/>
    <col min="7670" max="7670" width="27.28515625" style="2" customWidth="1"/>
    <col min="7671" max="7671" width="7.28515625" style="2" customWidth="1"/>
    <col min="7672" max="7672" width="4.28515625" style="2" bestFit="1" customWidth="1"/>
    <col min="7673" max="7677" width="9.140625" style="2"/>
    <col min="7678" max="7680" width="6.42578125" style="2" customWidth="1"/>
    <col min="7681" max="7925" width="9.140625" style="2"/>
    <col min="7926" max="7926" width="27.28515625" style="2" customWidth="1"/>
    <col min="7927" max="7927" width="7.28515625" style="2" customWidth="1"/>
    <col min="7928" max="7928" width="4.28515625" style="2" bestFit="1" customWidth="1"/>
    <col min="7929" max="7933" width="9.140625" style="2"/>
    <col min="7934" max="7936" width="6.42578125" style="2" customWidth="1"/>
    <col min="7937" max="8181" width="9.140625" style="2"/>
    <col min="8182" max="8182" width="27.28515625" style="2" customWidth="1"/>
    <col min="8183" max="8183" width="7.28515625" style="2" customWidth="1"/>
    <col min="8184" max="8184" width="4.28515625" style="2" bestFit="1" customWidth="1"/>
    <col min="8185" max="8189" width="9.140625" style="2"/>
    <col min="8190" max="8192" width="6.42578125" style="2" customWidth="1"/>
    <col min="8193" max="8437" width="9.140625" style="2"/>
    <col min="8438" max="8438" width="27.28515625" style="2" customWidth="1"/>
    <col min="8439" max="8439" width="7.28515625" style="2" customWidth="1"/>
    <col min="8440" max="8440" width="4.28515625" style="2" bestFit="1" customWidth="1"/>
    <col min="8441" max="8445" width="9.140625" style="2"/>
    <col min="8446" max="8448" width="6.42578125" style="2" customWidth="1"/>
    <col min="8449" max="8693" width="9.140625" style="2"/>
    <col min="8694" max="8694" width="27.28515625" style="2" customWidth="1"/>
    <col min="8695" max="8695" width="7.28515625" style="2" customWidth="1"/>
    <col min="8696" max="8696" width="4.28515625" style="2" bestFit="1" customWidth="1"/>
    <col min="8697" max="8701" width="9.140625" style="2"/>
    <col min="8702" max="8704" width="6.42578125" style="2" customWidth="1"/>
    <col min="8705" max="8949" width="9.140625" style="2"/>
    <col min="8950" max="8950" width="27.28515625" style="2" customWidth="1"/>
    <col min="8951" max="8951" width="7.28515625" style="2" customWidth="1"/>
    <col min="8952" max="8952" width="4.28515625" style="2" bestFit="1" customWidth="1"/>
    <col min="8953" max="8957" width="9.140625" style="2"/>
    <col min="8958" max="8960" width="6.42578125" style="2" customWidth="1"/>
    <col min="8961" max="9205" width="9.140625" style="2"/>
    <col min="9206" max="9206" width="27.28515625" style="2" customWidth="1"/>
    <col min="9207" max="9207" width="7.28515625" style="2" customWidth="1"/>
    <col min="9208" max="9208" width="4.28515625" style="2" bestFit="1" customWidth="1"/>
    <col min="9209" max="9213" width="9.140625" style="2"/>
    <col min="9214" max="9216" width="6.42578125" style="2" customWidth="1"/>
    <col min="9217" max="9461" width="9.140625" style="2"/>
    <col min="9462" max="9462" width="27.28515625" style="2" customWidth="1"/>
    <col min="9463" max="9463" width="7.28515625" style="2" customWidth="1"/>
    <col min="9464" max="9464" width="4.28515625" style="2" bestFit="1" customWidth="1"/>
    <col min="9465" max="9469" width="9.140625" style="2"/>
    <col min="9470" max="9472" width="6.42578125" style="2" customWidth="1"/>
    <col min="9473" max="9717" width="9.140625" style="2"/>
    <col min="9718" max="9718" width="27.28515625" style="2" customWidth="1"/>
    <col min="9719" max="9719" width="7.28515625" style="2" customWidth="1"/>
    <col min="9720" max="9720" width="4.28515625" style="2" bestFit="1" customWidth="1"/>
    <col min="9721" max="9725" width="9.140625" style="2"/>
    <col min="9726" max="9728" width="6.42578125" style="2" customWidth="1"/>
    <col min="9729" max="9973" width="9.140625" style="2"/>
    <col min="9974" max="9974" width="27.28515625" style="2" customWidth="1"/>
    <col min="9975" max="9975" width="7.28515625" style="2" customWidth="1"/>
    <col min="9976" max="9976" width="4.28515625" style="2" bestFit="1" customWidth="1"/>
    <col min="9977" max="9981" width="9.140625" style="2"/>
    <col min="9982" max="9984" width="6.42578125" style="2" customWidth="1"/>
    <col min="9985" max="10229" width="9.140625" style="2"/>
    <col min="10230" max="10230" width="27.28515625" style="2" customWidth="1"/>
    <col min="10231" max="10231" width="7.28515625" style="2" customWidth="1"/>
    <col min="10232" max="10232" width="4.28515625" style="2" bestFit="1" customWidth="1"/>
    <col min="10233" max="10237" width="9.140625" style="2"/>
    <col min="10238" max="10240" width="6.42578125" style="2" customWidth="1"/>
    <col min="10241" max="10485" width="9.140625" style="2"/>
    <col min="10486" max="10486" width="27.28515625" style="2" customWidth="1"/>
    <col min="10487" max="10487" width="7.28515625" style="2" customWidth="1"/>
    <col min="10488" max="10488" width="4.28515625" style="2" bestFit="1" customWidth="1"/>
    <col min="10489" max="10493" width="9.140625" style="2"/>
    <col min="10494" max="10496" width="6.42578125" style="2" customWidth="1"/>
    <col min="10497" max="10741" width="9.140625" style="2"/>
    <col min="10742" max="10742" width="27.28515625" style="2" customWidth="1"/>
    <col min="10743" max="10743" width="7.28515625" style="2" customWidth="1"/>
    <col min="10744" max="10744" width="4.28515625" style="2" bestFit="1" customWidth="1"/>
    <col min="10745" max="10749" width="9.140625" style="2"/>
    <col min="10750" max="10752" width="6.42578125" style="2" customWidth="1"/>
    <col min="10753" max="10997" width="9.140625" style="2"/>
    <col min="10998" max="10998" width="27.28515625" style="2" customWidth="1"/>
    <col min="10999" max="10999" width="7.28515625" style="2" customWidth="1"/>
    <col min="11000" max="11000" width="4.28515625" style="2" bestFit="1" customWidth="1"/>
    <col min="11001" max="11005" width="9.140625" style="2"/>
    <col min="11006" max="11008" width="6.42578125" style="2" customWidth="1"/>
    <col min="11009" max="11253" width="9.140625" style="2"/>
    <col min="11254" max="11254" width="27.28515625" style="2" customWidth="1"/>
    <col min="11255" max="11255" width="7.28515625" style="2" customWidth="1"/>
    <col min="11256" max="11256" width="4.28515625" style="2" bestFit="1" customWidth="1"/>
    <col min="11257" max="11261" width="9.140625" style="2"/>
    <col min="11262" max="11264" width="6.42578125" style="2" customWidth="1"/>
    <col min="11265" max="11509" width="9.140625" style="2"/>
    <col min="11510" max="11510" width="27.28515625" style="2" customWidth="1"/>
    <col min="11511" max="11511" width="7.28515625" style="2" customWidth="1"/>
    <col min="11512" max="11512" width="4.28515625" style="2" bestFit="1" customWidth="1"/>
    <col min="11513" max="11517" width="9.140625" style="2"/>
    <col min="11518" max="11520" width="6.42578125" style="2" customWidth="1"/>
    <col min="11521" max="11765" width="9.140625" style="2"/>
    <col min="11766" max="11766" width="27.28515625" style="2" customWidth="1"/>
    <col min="11767" max="11767" width="7.28515625" style="2" customWidth="1"/>
    <col min="11768" max="11768" width="4.28515625" style="2" bestFit="1" customWidth="1"/>
    <col min="11769" max="11773" width="9.140625" style="2"/>
    <col min="11774" max="11776" width="6.42578125" style="2" customWidth="1"/>
    <col min="11777" max="12021" width="9.140625" style="2"/>
    <col min="12022" max="12022" width="27.28515625" style="2" customWidth="1"/>
    <col min="12023" max="12023" width="7.28515625" style="2" customWidth="1"/>
    <col min="12024" max="12024" width="4.28515625" style="2" bestFit="1" customWidth="1"/>
    <col min="12025" max="12029" width="9.140625" style="2"/>
    <col min="12030" max="12032" width="6.42578125" style="2" customWidth="1"/>
    <col min="12033" max="12277" width="9.140625" style="2"/>
    <col min="12278" max="12278" width="27.28515625" style="2" customWidth="1"/>
    <col min="12279" max="12279" width="7.28515625" style="2" customWidth="1"/>
    <col min="12280" max="12280" width="4.28515625" style="2" bestFit="1" customWidth="1"/>
    <col min="12281" max="12285" width="9.140625" style="2"/>
    <col min="12286" max="12288" width="6.42578125" style="2" customWidth="1"/>
    <col min="12289" max="12533" width="9.140625" style="2"/>
    <col min="12534" max="12534" width="27.28515625" style="2" customWidth="1"/>
    <col min="12535" max="12535" width="7.28515625" style="2" customWidth="1"/>
    <col min="12536" max="12536" width="4.28515625" style="2" bestFit="1" customWidth="1"/>
    <col min="12537" max="12541" width="9.140625" style="2"/>
    <col min="12542" max="12544" width="6.42578125" style="2" customWidth="1"/>
    <col min="12545" max="12789" width="9.140625" style="2"/>
    <col min="12790" max="12790" width="27.28515625" style="2" customWidth="1"/>
    <col min="12791" max="12791" width="7.28515625" style="2" customWidth="1"/>
    <col min="12792" max="12792" width="4.28515625" style="2" bestFit="1" customWidth="1"/>
    <col min="12793" max="12797" width="9.140625" style="2"/>
    <col min="12798" max="12800" width="6.42578125" style="2" customWidth="1"/>
    <col min="12801" max="13045" width="9.140625" style="2"/>
    <col min="13046" max="13046" width="27.28515625" style="2" customWidth="1"/>
    <col min="13047" max="13047" width="7.28515625" style="2" customWidth="1"/>
    <col min="13048" max="13048" width="4.28515625" style="2" bestFit="1" customWidth="1"/>
    <col min="13049" max="13053" width="9.140625" style="2"/>
    <col min="13054" max="13056" width="6.42578125" style="2" customWidth="1"/>
    <col min="13057" max="13301" width="9.140625" style="2"/>
    <col min="13302" max="13302" width="27.28515625" style="2" customWidth="1"/>
    <col min="13303" max="13303" width="7.28515625" style="2" customWidth="1"/>
    <col min="13304" max="13304" width="4.28515625" style="2" bestFit="1" customWidth="1"/>
    <col min="13305" max="13309" width="9.140625" style="2"/>
    <col min="13310" max="13312" width="6.42578125" style="2" customWidth="1"/>
    <col min="13313" max="13557" width="9.140625" style="2"/>
    <col min="13558" max="13558" width="27.28515625" style="2" customWidth="1"/>
    <col min="13559" max="13559" width="7.28515625" style="2" customWidth="1"/>
    <col min="13560" max="13560" width="4.28515625" style="2" bestFit="1" customWidth="1"/>
    <col min="13561" max="13565" width="9.140625" style="2"/>
    <col min="13566" max="13568" width="6.42578125" style="2" customWidth="1"/>
    <col min="13569" max="13813" width="9.140625" style="2"/>
    <col min="13814" max="13814" width="27.28515625" style="2" customWidth="1"/>
    <col min="13815" max="13815" width="7.28515625" style="2" customWidth="1"/>
    <col min="13816" max="13816" width="4.28515625" style="2" bestFit="1" customWidth="1"/>
    <col min="13817" max="13821" width="9.140625" style="2"/>
    <col min="13822" max="13824" width="6.42578125" style="2" customWidth="1"/>
    <col min="13825" max="14069" width="9.140625" style="2"/>
    <col min="14070" max="14070" width="27.28515625" style="2" customWidth="1"/>
    <col min="14071" max="14071" width="7.28515625" style="2" customWidth="1"/>
    <col min="14072" max="14072" width="4.28515625" style="2" bestFit="1" customWidth="1"/>
    <col min="14073" max="14077" width="9.140625" style="2"/>
    <col min="14078" max="14080" width="6.42578125" style="2" customWidth="1"/>
    <col min="14081" max="14325" width="9.140625" style="2"/>
    <col min="14326" max="14326" width="27.28515625" style="2" customWidth="1"/>
    <col min="14327" max="14327" width="7.28515625" style="2" customWidth="1"/>
    <col min="14328" max="14328" width="4.28515625" style="2" bestFit="1" customWidth="1"/>
    <col min="14329" max="14333" width="9.140625" style="2"/>
    <col min="14334" max="14336" width="6.42578125" style="2" customWidth="1"/>
    <col min="14337" max="14581" width="9.140625" style="2"/>
    <col min="14582" max="14582" width="27.28515625" style="2" customWidth="1"/>
    <col min="14583" max="14583" width="7.28515625" style="2" customWidth="1"/>
    <col min="14584" max="14584" width="4.28515625" style="2" bestFit="1" customWidth="1"/>
    <col min="14585" max="14589" width="9.140625" style="2"/>
    <col min="14590" max="14592" width="6.42578125" style="2" customWidth="1"/>
    <col min="14593" max="14837" width="9.140625" style="2"/>
    <col min="14838" max="14838" width="27.28515625" style="2" customWidth="1"/>
    <col min="14839" max="14839" width="7.28515625" style="2" customWidth="1"/>
    <col min="14840" max="14840" width="4.28515625" style="2" bestFit="1" customWidth="1"/>
    <col min="14841" max="14845" width="9.140625" style="2"/>
    <col min="14846" max="14848" width="6.42578125" style="2" customWidth="1"/>
    <col min="14849" max="15093" width="9.140625" style="2"/>
    <col min="15094" max="15094" width="27.28515625" style="2" customWidth="1"/>
    <col min="15095" max="15095" width="7.28515625" style="2" customWidth="1"/>
    <col min="15096" max="15096" width="4.28515625" style="2" bestFit="1" customWidth="1"/>
    <col min="15097" max="15101" width="9.140625" style="2"/>
    <col min="15102" max="15104" width="6.42578125" style="2" customWidth="1"/>
    <col min="15105" max="15349" width="9.140625" style="2"/>
    <col min="15350" max="15350" width="27.28515625" style="2" customWidth="1"/>
    <col min="15351" max="15351" width="7.28515625" style="2" customWidth="1"/>
    <col min="15352" max="15352" width="4.28515625" style="2" bestFit="1" customWidth="1"/>
    <col min="15353" max="15357" width="9.140625" style="2"/>
    <col min="15358" max="15360" width="6.42578125" style="2" customWidth="1"/>
    <col min="15361" max="15605" width="9.140625" style="2"/>
    <col min="15606" max="15606" width="27.28515625" style="2" customWidth="1"/>
    <col min="15607" max="15607" width="7.28515625" style="2" customWidth="1"/>
    <col min="15608" max="15608" width="4.28515625" style="2" bestFit="1" customWidth="1"/>
    <col min="15609" max="15613" width="9.140625" style="2"/>
    <col min="15614" max="15616" width="6.42578125" style="2" customWidth="1"/>
    <col min="15617" max="15861" width="9.140625" style="2"/>
    <col min="15862" max="15862" width="27.28515625" style="2" customWidth="1"/>
    <col min="15863" max="15863" width="7.28515625" style="2" customWidth="1"/>
    <col min="15864" max="15864" width="4.28515625" style="2" bestFit="1" customWidth="1"/>
    <col min="15865" max="15869" width="9.140625" style="2"/>
    <col min="15870" max="15872" width="6.42578125" style="2" customWidth="1"/>
    <col min="15873" max="16117" width="9.140625" style="2"/>
    <col min="16118" max="16118" width="27.28515625" style="2" customWidth="1"/>
    <col min="16119" max="16119" width="7.28515625" style="2" customWidth="1"/>
    <col min="16120" max="16120" width="4.28515625" style="2" bestFit="1" customWidth="1"/>
    <col min="16121" max="16125" width="9.140625" style="2"/>
    <col min="16126" max="16128" width="6.42578125" style="2" customWidth="1"/>
    <col min="16129" max="16384" width="9.140625" style="2"/>
  </cols>
  <sheetData>
    <row r="1" spans="1:6" ht="15" customHeight="1">
      <c r="A1" s="78" t="s">
        <v>227</v>
      </c>
    </row>
    <row r="2" spans="1:6" ht="15" customHeight="1">
      <c r="A2" s="78" t="s">
        <v>136</v>
      </c>
    </row>
    <row r="5" spans="1:6" ht="15" customHeight="1">
      <c r="C5" s="3" t="s">
        <v>137</v>
      </c>
      <c r="D5" s="3" t="s">
        <v>138</v>
      </c>
      <c r="E5" s="3" t="s">
        <v>10</v>
      </c>
      <c r="F5" s="3" t="s">
        <v>139</v>
      </c>
    </row>
    <row r="6" spans="1:6" ht="15" customHeight="1">
      <c r="A6" s="78">
        <v>1995</v>
      </c>
      <c r="B6" s="11" t="s">
        <v>140</v>
      </c>
      <c r="C6" s="39">
        <v>9.7100000000000009</v>
      </c>
      <c r="D6" s="39">
        <v>9.24</v>
      </c>
      <c r="E6" s="39">
        <v>9.36</v>
      </c>
      <c r="F6" s="61">
        <v>0.97</v>
      </c>
    </row>
    <row r="7" spans="1:6" ht="15" customHeight="1">
      <c r="B7" s="11" t="s">
        <v>141</v>
      </c>
      <c r="C7" s="39">
        <v>9.5500000000000007</v>
      </c>
      <c r="D7" s="39">
        <v>9.33</v>
      </c>
      <c r="E7" s="39">
        <v>9.39</v>
      </c>
      <c r="F7" s="61">
        <v>1.07</v>
      </c>
    </row>
    <row r="8" spans="1:6" ht="15" customHeight="1">
      <c r="B8" s="11" t="s">
        <v>142</v>
      </c>
      <c r="C8" s="39">
        <v>9.3000000000000007</v>
      </c>
      <c r="D8" s="39">
        <v>9.1999999999999993</v>
      </c>
      <c r="E8" s="39">
        <v>9.23</v>
      </c>
      <c r="F8" s="61">
        <v>6.12</v>
      </c>
    </row>
    <row r="9" spans="1:6" ht="15" customHeight="1">
      <c r="B9" s="11" t="s">
        <v>143</v>
      </c>
      <c r="C9" s="39">
        <v>9.5299999999999994</v>
      </c>
      <c r="D9" s="39">
        <v>9.3000000000000007</v>
      </c>
      <c r="E9" s="39">
        <v>9.35</v>
      </c>
      <c r="F9" s="61">
        <v>20.149999999999999</v>
      </c>
    </row>
    <row r="10" spans="1:6" ht="15" customHeight="1">
      <c r="B10" s="78" t="s">
        <v>144</v>
      </c>
      <c r="C10" s="8">
        <v>9.57</v>
      </c>
      <c r="D10" s="8">
        <v>9.25</v>
      </c>
      <c r="E10" s="8">
        <v>9.32</v>
      </c>
      <c r="F10" s="61">
        <v>20.170000000000002</v>
      </c>
    </row>
    <row r="11" spans="1:6" ht="15" customHeight="1">
      <c r="B11" s="78" t="s">
        <v>145</v>
      </c>
      <c r="C11" s="8">
        <v>9.69</v>
      </c>
      <c r="D11" s="8">
        <v>9.31</v>
      </c>
      <c r="E11" s="8">
        <v>9.39</v>
      </c>
      <c r="F11" s="61">
        <v>20.27</v>
      </c>
    </row>
    <row r="12" spans="1:6" ht="15" customHeight="1">
      <c r="B12" s="78" t="s">
        <v>146</v>
      </c>
      <c r="C12" s="8">
        <v>9.67</v>
      </c>
      <c r="D12" s="8">
        <v>9.2799999999999994</v>
      </c>
      <c r="E12" s="8">
        <v>9.36</v>
      </c>
      <c r="F12" s="61">
        <v>20.11</v>
      </c>
    </row>
    <row r="13" spans="1:6" ht="15" customHeight="1">
      <c r="B13" s="78" t="s">
        <v>147</v>
      </c>
      <c r="C13" s="8">
        <v>9.57</v>
      </c>
      <c r="D13" s="8">
        <v>9.32</v>
      </c>
      <c r="E13" s="8">
        <v>9.3699999999999992</v>
      </c>
      <c r="F13" s="61">
        <v>20.170000000000002</v>
      </c>
    </row>
    <row r="14" spans="1:6" ht="15" customHeight="1">
      <c r="B14" s="78" t="s">
        <v>148</v>
      </c>
      <c r="C14" s="8">
        <v>9.58</v>
      </c>
      <c r="D14" s="8">
        <v>9.26</v>
      </c>
      <c r="E14" s="8">
        <v>9.34</v>
      </c>
      <c r="F14" s="61">
        <v>21.83</v>
      </c>
    </row>
    <row r="15" spans="1:6" ht="15" customHeight="1">
      <c r="B15" s="78" t="s">
        <v>149</v>
      </c>
      <c r="C15" s="8">
        <v>9.6999999999999993</v>
      </c>
      <c r="D15" s="8">
        <v>9.2899999999999991</v>
      </c>
      <c r="E15" s="8">
        <v>9.3800000000000008</v>
      </c>
      <c r="F15" s="61">
        <v>20.67</v>
      </c>
    </row>
    <row r="16" spans="1:6" ht="15" customHeight="1">
      <c r="B16" s="78" t="s">
        <v>150</v>
      </c>
      <c r="C16" s="8">
        <v>9.5299999999999994</v>
      </c>
      <c r="D16" s="8">
        <v>9.3000000000000007</v>
      </c>
      <c r="E16" s="8">
        <v>9.35</v>
      </c>
      <c r="F16" s="61">
        <v>20.14</v>
      </c>
    </row>
    <row r="17" spans="1:6" ht="15" customHeight="1">
      <c r="B17" s="78" t="s">
        <v>151</v>
      </c>
      <c r="C17" s="8">
        <v>9.5399999999999991</v>
      </c>
      <c r="D17" s="8">
        <v>9.23</v>
      </c>
      <c r="E17" s="8">
        <v>9.2899999999999991</v>
      </c>
      <c r="F17" s="61">
        <v>19.53</v>
      </c>
    </row>
    <row r="18" spans="1:6" ht="15" customHeight="1">
      <c r="A18" s="78">
        <v>1996</v>
      </c>
      <c r="B18" s="78" t="s">
        <v>140</v>
      </c>
      <c r="C18" s="8">
        <v>9.6199999999999992</v>
      </c>
      <c r="D18" s="8">
        <v>9.23</v>
      </c>
      <c r="E18" s="8">
        <v>9.32</v>
      </c>
      <c r="F18" s="61">
        <v>20.62</v>
      </c>
    </row>
    <row r="19" spans="1:6" ht="15" customHeight="1">
      <c r="B19" s="78" t="s">
        <v>141</v>
      </c>
      <c r="C19" s="8">
        <v>9.59</v>
      </c>
      <c r="D19" s="8">
        <v>9.2899999999999991</v>
      </c>
      <c r="E19" s="8">
        <v>9.35</v>
      </c>
      <c r="F19" s="61">
        <v>19.7</v>
      </c>
    </row>
    <row r="20" spans="1:6" ht="15" customHeight="1">
      <c r="B20" s="78" t="s">
        <v>142</v>
      </c>
      <c r="C20" s="8">
        <v>9.59</v>
      </c>
      <c r="D20" s="8">
        <v>9.3000000000000007</v>
      </c>
      <c r="E20" s="8">
        <v>9.3699999999999992</v>
      </c>
      <c r="F20" s="61">
        <v>21.23</v>
      </c>
    </row>
    <row r="21" spans="1:6" ht="15" customHeight="1">
      <c r="B21" s="78" t="s">
        <v>143</v>
      </c>
      <c r="C21" s="8">
        <v>9.57</v>
      </c>
      <c r="D21" s="8">
        <v>9.31</v>
      </c>
      <c r="E21" s="8">
        <v>9.3699999999999992</v>
      </c>
      <c r="F21" s="61">
        <v>22.52</v>
      </c>
    </row>
    <row r="22" spans="1:6" ht="15" customHeight="1">
      <c r="B22" s="78" t="s">
        <v>144</v>
      </c>
      <c r="C22" s="8">
        <v>9.6199999999999992</v>
      </c>
      <c r="D22" s="8">
        <v>9.33</v>
      </c>
      <c r="E22" s="8">
        <v>9.4</v>
      </c>
      <c r="F22" s="61">
        <v>21.92</v>
      </c>
    </row>
    <row r="23" spans="1:6" ht="15" customHeight="1">
      <c r="B23" s="78" t="s">
        <v>145</v>
      </c>
      <c r="C23" s="8">
        <v>9.69</v>
      </c>
      <c r="D23" s="8">
        <v>9.35</v>
      </c>
      <c r="E23" s="8">
        <v>9.43</v>
      </c>
      <c r="F23" s="61">
        <v>22.08</v>
      </c>
    </row>
    <row r="24" spans="1:6" ht="15" customHeight="1">
      <c r="B24" s="78" t="s">
        <v>146</v>
      </c>
      <c r="C24" s="8">
        <v>9.69</v>
      </c>
      <c r="D24" s="8">
        <v>9.39</v>
      </c>
      <c r="E24" s="8">
        <v>9.4600000000000009</v>
      </c>
      <c r="F24" s="61">
        <v>22.66</v>
      </c>
    </row>
    <row r="25" spans="1:6" ht="15" customHeight="1">
      <c r="B25" s="78" t="s">
        <v>147</v>
      </c>
      <c r="C25" s="8">
        <v>9.7200000000000006</v>
      </c>
      <c r="D25" s="8">
        <v>9.39</v>
      </c>
      <c r="E25" s="8">
        <v>9.4700000000000006</v>
      </c>
      <c r="F25" s="61">
        <v>23.16</v>
      </c>
    </row>
    <row r="26" spans="1:6" ht="15" customHeight="1">
      <c r="B26" s="78" t="s">
        <v>148</v>
      </c>
      <c r="C26" s="8">
        <v>9.7799999999999994</v>
      </c>
      <c r="D26" s="8">
        <v>9.4</v>
      </c>
      <c r="E26" s="8">
        <v>9.49</v>
      </c>
      <c r="F26" s="61">
        <v>22.6</v>
      </c>
    </row>
    <row r="27" spans="1:6" ht="15" customHeight="1">
      <c r="B27" s="78" t="s">
        <v>149</v>
      </c>
      <c r="C27" s="8">
        <v>9.65</v>
      </c>
      <c r="D27" s="8">
        <v>9.3800000000000008</v>
      </c>
      <c r="E27" s="8">
        <v>9.4499999999999993</v>
      </c>
      <c r="F27" s="61">
        <v>22.71</v>
      </c>
    </row>
    <row r="28" spans="1:6" ht="15" customHeight="1">
      <c r="B28" s="78" t="s">
        <v>150</v>
      </c>
      <c r="C28" s="8">
        <v>9.76</v>
      </c>
      <c r="D28" s="8">
        <v>9.41</v>
      </c>
      <c r="E28" s="8">
        <v>9.5</v>
      </c>
      <c r="F28" s="61">
        <v>22.13</v>
      </c>
    </row>
    <row r="29" spans="1:6" ht="15" customHeight="1">
      <c r="B29" s="78" t="s">
        <v>151</v>
      </c>
      <c r="C29" s="8">
        <v>9.64</v>
      </c>
      <c r="D29" s="8">
        <v>9.3000000000000007</v>
      </c>
      <c r="E29" s="8">
        <v>9.3800000000000008</v>
      </c>
      <c r="F29" s="61">
        <v>20.66</v>
      </c>
    </row>
    <row r="30" spans="1:6" ht="15" customHeight="1">
      <c r="A30" s="78">
        <v>1997</v>
      </c>
      <c r="B30" s="78" t="s">
        <v>140</v>
      </c>
      <c r="C30" s="8">
        <v>9.7100000000000009</v>
      </c>
      <c r="D30" s="8">
        <v>9.33</v>
      </c>
      <c r="E30" s="8">
        <v>9.42</v>
      </c>
      <c r="F30" s="61">
        <v>21.08</v>
      </c>
    </row>
    <row r="31" spans="1:6" ht="15" customHeight="1">
      <c r="B31" s="78" t="s">
        <v>141</v>
      </c>
      <c r="C31" s="8">
        <v>9.75</v>
      </c>
      <c r="D31" s="8">
        <v>9.31</v>
      </c>
      <c r="E31" s="8">
        <v>9.41</v>
      </c>
      <c r="F31" s="61">
        <v>20.7</v>
      </c>
    </row>
    <row r="32" spans="1:6" ht="15" customHeight="1">
      <c r="B32" s="78" t="s">
        <v>142</v>
      </c>
      <c r="C32" s="8">
        <v>9.6300000000000008</v>
      </c>
      <c r="D32" s="8">
        <v>9.41</v>
      </c>
      <c r="E32" s="8">
        <v>9.4600000000000009</v>
      </c>
      <c r="F32" s="61">
        <v>21.35</v>
      </c>
    </row>
    <row r="33" spans="1:6" ht="15" customHeight="1">
      <c r="B33" s="78" t="s">
        <v>143</v>
      </c>
      <c r="C33" s="8">
        <v>9.66</v>
      </c>
      <c r="D33" s="8">
        <v>9.3699999999999992</v>
      </c>
      <c r="E33" s="8">
        <v>9.44</v>
      </c>
      <c r="F33" s="61">
        <v>22.1</v>
      </c>
    </row>
    <row r="34" spans="1:6" ht="15" customHeight="1">
      <c r="B34" s="78" t="s">
        <v>144</v>
      </c>
      <c r="C34" s="8">
        <v>9.74</v>
      </c>
      <c r="D34" s="8">
        <v>9.4</v>
      </c>
      <c r="E34" s="8">
        <v>9.48</v>
      </c>
      <c r="F34" s="61">
        <v>22.46</v>
      </c>
    </row>
    <row r="35" spans="1:6" ht="15" customHeight="1">
      <c r="B35" s="78" t="s">
        <v>145</v>
      </c>
      <c r="C35" s="8">
        <v>9.84</v>
      </c>
      <c r="D35" s="8">
        <v>9.43</v>
      </c>
      <c r="E35" s="8">
        <v>9.5299999999999994</v>
      </c>
      <c r="F35" s="61">
        <v>22.04</v>
      </c>
    </row>
    <row r="36" spans="1:6" ht="15" customHeight="1">
      <c r="B36" s="78" t="s">
        <v>146</v>
      </c>
      <c r="C36" s="8">
        <v>9.7100000000000009</v>
      </c>
      <c r="D36" s="8">
        <v>9.42</v>
      </c>
      <c r="E36" s="8">
        <v>9.49</v>
      </c>
      <c r="F36" s="61">
        <v>23.14</v>
      </c>
    </row>
    <row r="37" spans="1:6" ht="15" customHeight="1">
      <c r="B37" s="78" t="s">
        <v>147</v>
      </c>
      <c r="C37" s="8">
        <v>9.75</v>
      </c>
      <c r="D37" s="8">
        <v>9.44</v>
      </c>
      <c r="E37" s="8">
        <v>9.52</v>
      </c>
      <c r="F37" s="61">
        <v>22.68</v>
      </c>
    </row>
    <row r="38" spans="1:6" ht="15" customHeight="1">
      <c r="B38" s="78" t="s">
        <v>148</v>
      </c>
      <c r="C38" s="8">
        <v>9.8000000000000007</v>
      </c>
      <c r="D38" s="8">
        <v>9.4499999999999993</v>
      </c>
      <c r="E38" s="8">
        <v>9.5299999999999994</v>
      </c>
      <c r="F38" s="61">
        <v>23.45</v>
      </c>
    </row>
    <row r="39" spans="1:6" ht="15" customHeight="1">
      <c r="B39" s="78" t="s">
        <v>149</v>
      </c>
      <c r="C39" s="8">
        <v>9.73</v>
      </c>
      <c r="D39" s="8">
        <v>9.43</v>
      </c>
      <c r="E39" s="8">
        <v>9.51</v>
      </c>
      <c r="F39" s="61">
        <v>24.39</v>
      </c>
    </row>
    <row r="40" spans="1:6" ht="15" customHeight="1">
      <c r="B40" s="78" t="s">
        <v>150</v>
      </c>
      <c r="C40" s="8">
        <v>9.77</v>
      </c>
      <c r="D40" s="8">
        <v>9.3800000000000008</v>
      </c>
      <c r="E40" s="8">
        <v>9.48</v>
      </c>
      <c r="F40" s="61">
        <v>23.61</v>
      </c>
    </row>
    <row r="41" spans="1:6" ht="15" customHeight="1">
      <c r="B41" s="78" t="s">
        <v>151</v>
      </c>
      <c r="C41" s="8">
        <v>9.7200000000000006</v>
      </c>
      <c r="D41" s="8">
        <v>9.4499999999999993</v>
      </c>
      <c r="E41" s="8">
        <v>9.52</v>
      </c>
      <c r="F41" s="61">
        <v>23.29</v>
      </c>
    </row>
    <row r="42" spans="1:6" ht="15" customHeight="1">
      <c r="A42" s="78">
        <v>1998</v>
      </c>
      <c r="B42" s="78" t="s">
        <v>140</v>
      </c>
      <c r="C42" s="8">
        <v>9.69</v>
      </c>
      <c r="D42" s="8">
        <v>9.41</v>
      </c>
      <c r="E42" s="8">
        <v>9.48</v>
      </c>
      <c r="F42" s="61">
        <v>23.24</v>
      </c>
    </row>
    <row r="43" spans="1:6" ht="15" customHeight="1">
      <c r="B43" s="78" t="s">
        <v>141</v>
      </c>
      <c r="C43" s="8">
        <v>9.68</v>
      </c>
      <c r="D43" s="8">
        <v>9.41</v>
      </c>
      <c r="E43" s="8">
        <v>9.4700000000000006</v>
      </c>
      <c r="F43" s="61">
        <v>22.67</v>
      </c>
    </row>
    <row r="44" spans="1:6" ht="15" customHeight="1">
      <c r="B44" s="78" t="s">
        <v>142</v>
      </c>
      <c r="C44" s="8">
        <v>9.73</v>
      </c>
      <c r="D44" s="8">
        <v>9.43</v>
      </c>
      <c r="E44" s="8">
        <v>9.51</v>
      </c>
      <c r="F44" s="61">
        <v>24.38</v>
      </c>
    </row>
    <row r="45" spans="1:6" ht="15" customHeight="1">
      <c r="B45" s="78" t="s">
        <v>143</v>
      </c>
      <c r="C45" s="8">
        <v>9.81</v>
      </c>
      <c r="D45" s="8">
        <v>9.4499999999999993</v>
      </c>
      <c r="E45" s="8">
        <v>9.5399999999999991</v>
      </c>
      <c r="F45" s="61">
        <v>24.61</v>
      </c>
    </row>
    <row r="46" spans="1:6" ht="15" customHeight="1">
      <c r="B46" s="78" t="s">
        <v>144</v>
      </c>
      <c r="C46" s="8">
        <v>9.7799999999999994</v>
      </c>
      <c r="D46" s="8">
        <v>9.43</v>
      </c>
      <c r="E46" s="8">
        <v>9.52</v>
      </c>
      <c r="F46" s="61">
        <v>24.11</v>
      </c>
    </row>
    <row r="47" spans="1:6" ht="15" customHeight="1">
      <c r="B47" s="78" t="s">
        <v>145</v>
      </c>
      <c r="C47" s="8">
        <v>9.77</v>
      </c>
      <c r="D47" s="8">
        <v>9.5299999999999994</v>
      </c>
      <c r="E47" s="8">
        <v>9.59</v>
      </c>
      <c r="F47" s="61">
        <v>24.13</v>
      </c>
    </row>
    <row r="48" spans="1:6" ht="15" customHeight="1">
      <c r="B48" s="78" t="s">
        <v>146</v>
      </c>
      <c r="C48" s="8">
        <v>9.82</v>
      </c>
      <c r="D48" s="8">
        <v>9.4700000000000006</v>
      </c>
      <c r="E48" s="8">
        <v>9.56</v>
      </c>
      <c r="F48" s="61">
        <v>24.01</v>
      </c>
    </row>
    <row r="49" spans="1:6" ht="15" customHeight="1">
      <c r="B49" s="78" t="s">
        <v>147</v>
      </c>
      <c r="C49" s="8">
        <v>9.92</v>
      </c>
      <c r="D49" s="8">
        <v>9.5</v>
      </c>
      <c r="E49" s="8">
        <v>9.6199999999999992</v>
      </c>
      <c r="F49" s="61">
        <v>26.41</v>
      </c>
    </row>
    <row r="50" spans="1:6" ht="15" customHeight="1">
      <c r="B50" s="78" t="s">
        <v>148</v>
      </c>
      <c r="C50" s="8">
        <v>9.98</v>
      </c>
      <c r="D50" s="8">
        <v>9.52</v>
      </c>
      <c r="E50" s="8">
        <v>9.64</v>
      </c>
      <c r="F50" s="61">
        <v>25.24</v>
      </c>
    </row>
    <row r="51" spans="1:6" ht="15" customHeight="1">
      <c r="B51" s="78" t="s">
        <v>149</v>
      </c>
      <c r="C51" s="8">
        <v>9.9700000000000006</v>
      </c>
      <c r="D51" s="8">
        <v>9.5399999999999991</v>
      </c>
      <c r="E51" s="8">
        <v>9.66</v>
      </c>
      <c r="F51" s="61">
        <v>25.89</v>
      </c>
    </row>
    <row r="52" spans="1:6" ht="15" customHeight="1">
      <c r="B52" s="78" t="s">
        <v>150</v>
      </c>
      <c r="C52" s="8">
        <v>9.89</v>
      </c>
      <c r="D52" s="8">
        <v>9.51</v>
      </c>
      <c r="E52" s="8">
        <v>9.61</v>
      </c>
      <c r="F52" s="61">
        <v>25.38</v>
      </c>
    </row>
    <row r="53" spans="1:6" ht="15" customHeight="1">
      <c r="B53" s="78" t="s">
        <v>151</v>
      </c>
      <c r="C53" s="8">
        <v>9.89</v>
      </c>
      <c r="D53" s="8">
        <v>9.5</v>
      </c>
      <c r="E53" s="8">
        <v>9.61</v>
      </c>
      <c r="F53" s="61">
        <v>26.06</v>
      </c>
    </row>
    <row r="54" spans="1:6" ht="15" customHeight="1">
      <c r="A54" s="78">
        <v>1999</v>
      </c>
      <c r="B54" s="78" t="s">
        <v>140</v>
      </c>
      <c r="C54" s="8">
        <v>9.8800000000000008</v>
      </c>
      <c r="D54" s="8">
        <v>9.51</v>
      </c>
      <c r="E54" s="8">
        <v>9.61</v>
      </c>
      <c r="F54" s="61">
        <v>25.39</v>
      </c>
    </row>
    <row r="55" spans="1:6" ht="15" customHeight="1">
      <c r="B55" s="78" t="s">
        <v>141</v>
      </c>
      <c r="C55" s="8">
        <v>9.82</v>
      </c>
      <c r="D55" s="8">
        <v>9.51</v>
      </c>
      <c r="E55" s="8">
        <v>9.6</v>
      </c>
      <c r="F55" s="61">
        <v>25.16</v>
      </c>
    </row>
    <row r="56" spans="1:6" ht="15" customHeight="1">
      <c r="B56" s="78" t="s">
        <v>142</v>
      </c>
      <c r="C56" s="8">
        <v>9.8699999999999992</v>
      </c>
      <c r="D56" s="8">
        <v>9.5500000000000007</v>
      </c>
      <c r="E56" s="8">
        <v>9.64</v>
      </c>
      <c r="F56" s="61">
        <v>25.04</v>
      </c>
    </row>
    <row r="57" spans="1:6" ht="15" customHeight="1">
      <c r="B57" s="78" t="s">
        <v>143</v>
      </c>
      <c r="C57" s="8">
        <v>9.85</v>
      </c>
      <c r="D57" s="8">
        <v>9.57</v>
      </c>
      <c r="E57" s="8">
        <v>9.64</v>
      </c>
      <c r="F57" s="61">
        <v>25.78</v>
      </c>
    </row>
    <row r="58" spans="1:6" ht="15" customHeight="1">
      <c r="B58" s="78" t="s">
        <v>144</v>
      </c>
      <c r="C58" s="8">
        <v>9.91</v>
      </c>
      <c r="D58" s="8">
        <v>9.65</v>
      </c>
      <c r="E58" s="8">
        <v>9.7200000000000006</v>
      </c>
      <c r="F58" s="61">
        <v>27.39</v>
      </c>
    </row>
    <row r="59" spans="1:6" ht="15" customHeight="1">
      <c r="B59" s="78" t="s">
        <v>145</v>
      </c>
      <c r="C59" s="8">
        <v>10.050000000000001</v>
      </c>
      <c r="D59" s="8">
        <v>9.67</v>
      </c>
      <c r="E59" s="8">
        <v>9.7799999999999994</v>
      </c>
      <c r="F59" s="61">
        <v>27.19</v>
      </c>
    </row>
    <row r="60" spans="1:6" ht="15" customHeight="1">
      <c r="B60" s="78" t="s">
        <v>146</v>
      </c>
      <c r="C60" s="8">
        <v>10.06</v>
      </c>
      <c r="D60" s="8">
        <v>9.6300000000000008</v>
      </c>
      <c r="E60" s="8">
        <v>9.75</v>
      </c>
      <c r="F60" s="61">
        <v>27.39</v>
      </c>
    </row>
    <row r="61" spans="1:6" ht="15" customHeight="1">
      <c r="B61" s="78" t="s">
        <v>147</v>
      </c>
      <c r="C61" s="8">
        <v>10.130000000000001</v>
      </c>
      <c r="D61" s="8">
        <v>9.6999999999999993</v>
      </c>
      <c r="E61" s="8">
        <v>9.83</v>
      </c>
      <c r="F61" s="61">
        <v>28.16</v>
      </c>
    </row>
    <row r="62" spans="1:6" ht="15" customHeight="1">
      <c r="B62" s="78" t="s">
        <v>148</v>
      </c>
      <c r="C62" s="8">
        <v>10.09</v>
      </c>
      <c r="D62" s="8">
        <v>9.65</v>
      </c>
      <c r="E62" s="8">
        <v>9.77</v>
      </c>
      <c r="F62" s="61">
        <v>27.9</v>
      </c>
    </row>
    <row r="63" spans="1:6" ht="15" customHeight="1">
      <c r="B63" s="78" t="s">
        <v>149</v>
      </c>
      <c r="C63" s="8">
        <v>10.029999999999999</v>
      </c>
      <c r="D63" s="8">
        <v>9.6199999999999992</v>
      </c>
      <c r="E63" s="8">
        <v>9.74</v>
      </c>
      <c r="F63" s="61">
        <v>28.35</v>
      </c>
    </row>
    <row r="64" spans="1:6" ht="15" customHeight="1">
      <c r="B64" s="78" t="s">
        <v>150</v>
      </c>
      <c r="C64" s="8">
        <v>9.9700000000000006</v>
      </c>
      <c r="D64" s="8">
        <v>9.66</v>
      </c>
      <c r="E64" s="8">
        <v>9.75</v>
      </c>
      <c r="F64" s="61">
        <v>27.78</v>
      </c>
    </row>
    <row r="65" spans="1:6" ht="15" customHeight="1">
      <c r="B65" s="78" t="s">
        <v>151</v>
      </c>
      <c r="C65" s="8">
        <v>9.98</v>
      </c>
      <c r="D65" s="8">
        <v>9.6300000000000008</v>
      </c>
      <c r="E65" s="8">
        <v>9.7200000000000006</v>
      </c>
      <c r="F65" s="61">
        <v>26.18</v>
      </c>
    </row>
    <row r="66" spans="1:6" ht="15" customHeight="1">
      <c r="A66" s="78">
        <v>2000</v>
      </c>
      <c r="B66" s="78" t="s">
        <v>140</v>
      </c>
      <c r="C66" s="8">
        <v>9.94</v>
      </c>
      <c r="D66" s="8">
        <v>9.6199999999999992</v>
      </c>
      <c r="E66" s="8">
        <v>9.7100000000000009</v>
      </c>
      <c r="F66" s="61">
        <v>26.86</v>
      </c>
    </row>
    <row r="67" spans="1:6" ht="15" customHeight="1">
      <c r="B67" s="78" t="s">
        <v>141</v>
      </c>
      <c r="C67" s="8">
        <v>9.94</v>
      </c>
      <c r="D67" s="8">
        <v>9.64</v>
      </c>
      <c r="E67" s="8">
        <v>9.73</v>
      </c>
      <c r="F67" s="61">
        <v>27.78</v>
      </c>
    </row>
    <row r="68" spans="1:6" ht="15" customHeight="1">
      <c r="B68" s="78" t="s">
        <v>142</v>
      </c>
      <c r="C68" s="8">
        <v>9.94</v>
      </c>
      <c r="D68" s="8">
        <v>9.67</v>
      </c>
      <c r="E68" s="8">
        <v>9.74</v>
      </c>
      <c r="F68" s="61">
        <v>28.22</v>
      </c>
    </row>
    <row r="69" spans="1:6" ht="15" customHeight="1">
      <c r="B69" s="78" t="s">
        <v>143</v>
      </c>
      <c r="C69" s="8">
        <v>10.050000000000001</v>
      </c>
      <c r="D69" s="8">
        <v>9.7200000000000006</v>
      </c>
      <c r="E69" s="8">
        <v>9.82</v>
      </c>
      <c r="F69" s="61">
        <v>27.98</v>
      </c>
    </row>
    <row r="70" spans="1:6" ht="15" customHeight="1">
      <c r="B70" s="78" t="s">
        <v>144</v>
      </c>
      <c r="C70" s="8">
        <v>10.11</v>
      </c>
      <c r="D70" s="8">
        <v>9.69</v>
      </c>
      <c r="E70" s="8">
        <v>9.81</v>
      </c>
      <c r="F70" s="61">
        <v>28.91</v>
      </c>
    </row>
    <row r="71" spans="1:6" ht="15" customHeight="1">
      <c r="B71" s="78" t="s">
        <v>145</v>
      </c>
      <c r="C71" s="8">
        <v>10.130000000000001</v>
      </c>
      <c r="D71" s="8">
        <v>9.75</v>
      </c>
      <c r="E71" s="8">
        <v>9.8699999999999992</v>
      </c>
      <c r="F71" s="61">
        <v>29.99</v>
      </c>
    </row>
    <row r="72" spans="1:6" ht="15" customHeight="1">
      <c r="B72" s="78" t="s">
        <v>146</v>
      </c>
      <c r="C72" s="8">
        <v>10.16</v>
      </c>
      <c r="D72" s="8">
        <v>9.75</v>
      </c>
      <c r="E72" s="8">
        <v>9.8800000000000008</v>
      </c>
      <c r="F72" s="61">
        <v>29.67</v>
      </c>
    </row>
    <row r="73" spans="1:6" ht="15" customHeight="1">
      <c r="B73" s="78" t="s">
        <v>147</v>
      </c>
      <c r="C73" s="8">
        <v>10.11</v>
      </c>
      <c r="D73" s="8">
        <v>9.75</v>
      </c>
      <c r="E73" s="8">
        <v>9.86</v>
      </c>
      <c r="F73" s="61">
        <v>29.89</v>
      </c>
    </row>
    <row r="74" spans="1:6" ht="15" customHeight="1">
      <c r="B74" s="78" t="s">
        <v>148</v>
      </c>
      <c r="C74" s="8">
        <v>10.1</v>
      </c>
      <c r="D74" s="8">
        <v>9.76</v>
      </c>
      <c r="E74" s="8">
        <v>9.86</v>
      </c>
      <c r="F74" s="61">
        <v>29.98</v>
      </c>
    </row>
    <row r="75" spans="1:6" ht="15" customHeight="1">
      <c r="B75" s="78" t="s">
        <v>149</v>
      </c>
      <c r="C75" s="8">
        <v>10.07</v>
      </c>
      <c r="D75" s="8">
        <v>9.76</v>
      </c>
      <c r="E75" s="8">
        <v>9.86</v>
      </c>
      <c r="F75" s="61">
        <v>30.34</v>
      </c>
    </row>
    <row r="76" spans="1:6" ht="15" customHeight="1">
      <c r="B76" s="78" t="s">
        <v>150</v>
      </c>
      <c r="C76" s="8">
        <v>10.050000000000001</v>
      </c>
      <c r="D76" s="8">
        <v>9.75</v>
      </c>
      <c r="E76" s="8">
        <v>9.84</v>
      </c>
      <c r="F76" s="61">
        <v>29.09</v>
      </c>
    </row>
    <row r="77" spans="1:6" ht="15" customHeight="1">
      <c r="B77" s="78" t="s">
        <v>151</v>
      </c>
      <c r="C77" s="8">
        <v>10.08</v>
      </c>
      <c r="D77" s="8">
        <v>9.7799999999999994</v>
      </c>
      <c r="E77" s="8">
        <v>9.86</v>
      </c>
      <c r="F77" s="61">
        <v>28.37</v>
      </c>
    </row>
    <row r="78" spans="1:6" ht="15" customHeight="1">
      <c r="A78" s="78">
        <v>2001</v>
      </c>
      <c r="B78" s="78" t="s">
        <v>140</v>
      </c>
      <c r="C78" s="8">
        <v>10.14</v>
      </c>
      <c r="D78" s="8">
        <v>9.74</v>
      </c>
      <c r="E78" s="8">
        <v>9.86</v>
      </c>
      <c r="F78" s="61">
        <v>29.59</v>
      </c>
    </row>
    <row r="79" spans="1:6" ht="15" customHeight="1">
      <c r="B79" s="78" t="s">
        <v>141</v>
      </c>
      <c r="C79" s="8">
        <v>10.09</v>
      </c>
      <c r="D79" s="8">
        <v>9.76</v>
      </c>
      <c r="E79" s="8">
        <v>9.86</v>
      </c>
      <c r="F79" s="61">
        <v>30.17</v>
      </c>
    </row>
    <row r="80" spans="1:6" ht="15" customHeight="1">
      <c r="B80" s="78" t="s">
        <v>142</v>
      </c>
      <c r="C80" s="8">
        <v>10.09</v>
      </c>
      <c r="D80" s="8">
        <v>9.76</v>
      </c>
      <c r="E80" s="8">
        <v>9.86</v>
      </c>
      <c r="F80" s="61">
        <v>30.23</v>
      </c>
    </row>
    <row r="81" spans="1:6" ht="15" customHeight="1">
      <c r="B81" s="78" t="s">
        <v>143</v>
      </c>
      <c r="C81" s="8">
        <v>10.14</v>
      </c>
      <c r="D81" s="8">
        <v>9.7899999999999991</v>
      </c>
      <c r="E81" s="8">
        <v>9.9</v>
      </c>
      <c r="F81" s="61">
        <v>30.52</v>
      </c>
    </row>
    <row r="82" spans="1:6" ht="15" customHeight="1">
      <c r="B82" s="78" t="s">
        <v>144</v>
      </c>
      <c r="C82" s="8">
        <v>10.14</v>
      </c>
      <c r="D82" s="8">
        <v>9.77</v>
      </c>
      <c r="E82" s="8">
        <v>9.8800000000000008</v>
      </c>
      <c r="F82" s="61">
        <v>30.39</v>
      </c>
    </row>
    <row r="83" spans="1:6" ht="15" customHeight="1">
      <c r="B83" s="78" t="s">
        <v>145</v>
      </c>
      <c r="C83" s="8">
        <v>10.23</v>
      </c>
      <c r="D83" s="8">
        <v>9.82</v>
      </c>
      <c r="E83" s="8">
        <v>9.9499999999999993</v>
      </c>
      <c r="F83" s="61">
        <v>31.31</v>
      </c>
    </row>
    <row r="84" spans="1:6" ht="15" customHeight="1">
      <c r="B84" s="78" t="s">
        <v>146</v>
      </c>
      <c r="C84" s="8">
        <v>10.25</v>
      </c>
      <c r="D84" s="8">
        <v>9.7899999999999991</v>
      </c>
      <c r="E84" s="8">
        <v>9.94</v>
      </c>
      <c r="F84" s="61">
        <v>31.9</v>
      </c>
    </row>
    <row r="85" spans="1:6" ht="15" customHeight="1">
      <c r="B85" s="78" t="s">
        <v>147</v>
      </c>
      <c r="C85" s="8">
        <v>10.24</v>
      </c>
      <c r="D85" s="8">
        <v>9.81</v>
      </c>
      <c r="E85" s="8">
        <v>9.9499999999999993</v>
      </c>
      <c r="F85" s="61">
        <v>32.090000000000003</v>
      </c>
    </row>
    <row r="86" spans="1:6" ht="15" customHeight="1">
      <c r="B86" s="78" t="s">
        <v>148</v>
      </c>
      <c r="C86" s="8">
        <v>10.220000000000001</v>
      </c>
      <c r="D86" s="8">
        <v>9.85</v>
      </c>
      <c r="E86" s="8">
        <v>9.9700000000000006</v>
      </c>
      <c r="F86" s="61">
        <v>31.66</v>
      </c>
    </row>
    <row r="87" spans="1:6" ht="15" customHeight="1">
      <c r="B87" s="78" t="s">
        <v>149</v>
      </c>
      <c r="C87" s="8">
        <v>10.18</v>
      </c>
      <c r="D87" s="8">
        <v>9.84</v>
      </c>
      <c r="E87" s="8">
        <v>9.9499999999999993</v>
      </c>
      <c r="F87" s="61">
        <v>32.130000000000003</v>
      </c>
    </row>
    <row r="88" spans="1:6" ht="15" customHeight="1">
      <c r="B88" s="78" t="s">
        <v>150</v>
      </c>
      <c r="C88" s="8">
        <v>10.23</v>
      </c>
      <c r="D88" s="8">
        <v>9.76</v>
      </c>
      <c r="E88" s="8">
        <v>9.91</v>
      </c>
      <c r="F88" s="61">
        <v>31.66</v>
      </c>
    </row>
    <row r="89" spans="1:6" ht="15" customHeight="1">
      <c r="B89" s="78" t="s">
        <v>151</v>
      </c>
      <c r="C89" s="8">
        <v>10.17</v>
      </c>
      <c r="D89" s="8">
        <v>9.75</v>
      </c>
      <c r="E89" s="8">
        <v>9.8800000000000008</v>
      </c>
      <c r="F89" s="61">
        <v>30.6</v>
      </c>
    </row>
    <row r="90" spans="1:6" ht="15" customHeight="1">
      <c r="A90" s="78">
        <v>2002</v>
      </c>
      <c r="B90" s="78" t="s">
        <v>140</v>
      </c>
      <c r="C90" s="8">
        <v>10.17</v>
      </c>
      <c r="D90" s="8">
        <v>9.8000000000000007</v>
      </c>
      <c r="E90" s="8">
        <v>9.91</v>
      </c>
      <c r="F90" s="61">
        <v>31.57</v>
      </c>
    </row>
    <row r="91" spans="1:6" ht="15" customHeight="1">
      <c r="B91" s="78" t="s">
        <v>141</v>
      </c>
      <c r="C91" s="8">
        <v>10.14</v>
      </c>
      <c r="D91" s="8">
        <v>9.81</v>
      </c>
      <c r="E91" s="8">
        <v>9.91</v>
      </c>
      <c r="F91" s="61">
        <v>31.48</v>
      </c>
    </row>
    <row r="92" spans="1:6" ht="15" customHeight="1">
      <c r="B92" s="78" t="s">
        <v>142</v>
      </c>
      <c r="C92" s="8">
        <v>10.17</v>
      </c>
      <c r="D92" s="8">
        <v>9.85</v>
      </c>
      <c r="E92" s="8">
        <v>9.9499999999999993</v>
      </c>
      <c r="F92" s="61">
        <v>31.64</v>
      </c>
    </row>
    <row r="93" spans="1:6" ht="15" customHeight="1">
      <c r="B93" s="78" t="s">
        <v>143</v>
      </c>
      <c r="C93" s="8">
        <v>10.15</v>
      </c>
      <c r="D93" s="8">
        <v>9.8699999999999992</v>
      </c>
      <c r="E93" s="8">
        <v>9.9600000000000009</v>
      </c>
      <c r="F93" s="61">
        <v>31.72</v>
      </c>
    </row>
    <row r="94" spans="1:6" ht="15" customHeight="1">
      <c r="B94" s="78" t="s">
        <v>144</v>
      </c>
      <c r="C94" s="8">
        <v>10.24</v>
      </c>
      <c r="D94" s="8">
        <v>9.8800000000000008</v>
      </c>
      <c r="E94" s="8">
        <v>9.99</v>
      </c>
      <c r="F94" s="61">
        <v>31.61</v>
      </c>
    </row>
    <row r="95" spans="1:6" ht="15" customHeight="1">
      <c r="B95" s="78" t="s">
        <v>145</v>
      </c>
      <c r="C95" s="8">
        <v>10.26</v>
      </c>
      <c r="D95" s="8">
        <v>9.92</v>
      </c>
      <c r="E95" s="8">
        <v>10.039999999999999</v>
      </c>
      <c r="F95" s="61">
        <v>32.57</v>
      </c>
    </row>
    <row r="96" spans="1:6" ht="15" customHeight="1">
      <c r="B96" s="78" t="s">
        <v>146</v>
      </c>
      <c r="C96" s="8">
        <v>10.26</v>
      </c>
      <c r="D96" s="8">
        <v>9.9700000000000006</v>
      </c>
      <c r="E96" s="8">
        <v>10.07</v>
      </c>
      <c r="F96" s="61">
        <v>33.01</v>
      </c>
    </row>
    <row r="97" spans="1:6" ht="15" customHeight="1">
      <c r="B97" s="78" t="s">
        <v>147</v>
      </c>
      <c r="C97" s="8">
        <v>10.27</v>
      </c>
      <c r="D97" s="8">
        <v>9.91</v>
      </c>
      <c r="E97" s="8">
        <v>10.029999999999999</v>
      </c>
      <c r="F97" s="61">
        <v>32.380000000000003</v>
      </c>
    </row>
    <row r="98" spans="1:6" ht="15" customHeight="1">
      <c r="B98" s="78" t="s">
        <v>148</v>
      </c>
      <c r="C98" s="8">
        <v>10.24</v>
      </c>
      <c r="D98" s="8">
        <v>9.93</v>
      </c>
      <c r="E98" s="8">
        <v>10.029999999999999</v>
      </c>
      <c r="F98" s="61">
        <v>33.83</v>
      </c>
    </row>
    <row r="99" spans="1:6" ht="15" customHeight="1">
      <c r="B99" s="78" t="s">
        <v>149</v>
      </c>
      <c r="C99" s="8">
        <v>10.23</v>
      </c>
      <c r="D99" s="8">
        <v>9.94</v>
      </c>
      <c r="E99" s="8">
        <v>10.039999999999999</v>
      </c>
      <c r="F99" s="61">
        <v>33.67</v>
      </c>
    </row>
    <row r="100" spans="1:6" ht="15" customHeight="1">
      <c r="B100" s="78" t="s">
        <v>150</v>
      </c>
      <c r="C100" s="8">
        <v>10.25</v>
      </c>
      <c r="D100" s="8">
        <v>9.91</v>
      </c>
      <c r="E100" s="8">
        <v>10.02</v>
      </c>
      <c r="F100" s="61">
        <v>31.78</v>
      </c>
    </row>
    <row r="101" spans="1:6" ht="15" customHeight="1">
      <c r="B101" s="78" t="s">
        <v>151</v>
      </c>
      <c r="C101" s="8">
        <v>10.24</v>
      </c>
      <c r="D101" s="8">
        <v>9.86</v>
      </c>
      <c r="E101" s="8">
        <v>9.98</v>
      </c>
      <c r="F101" s="61">
        <v>31.76</v>
      </c>
    </row>
    <row r="102" spans="1:6" ht="15" customHeight="1">
      <c r="A102" s="78">
        <v>2003</v>
      </c>
      <c r="B102" s="78" t="s">
        <v>140</v>
      </c>
      <c r="C102" s="8">
        <v>10.199999999999999</v>
      </c>
      <c r="D102" s="8">
        <v>9.89</v>
      </c>
      <c r="E102" s="8">
        <v>9.99</v>
      </c>
      <c r="F102" s="61">
        <v>31.59</v>
      </c>
    </row>
    <row r="103" spans="1:6" ht="15" customHeight="1">
      <c r="B103" s="78" t="s">
        <v>141</v>
      </c>
      <c r="C103" s="8">
        <v>10.23</v>
      </c>
      <c r="D103" s="8">
        <v>9.89</v>
      </c>
      <c r="E103" s="8">
        <v>10</v>
      </c>
      <c r="F103" s="61">
        <v>31.39</v>
      </c>
    </row>
    <row r="104" spans="1:6" ht="15" customHeight="1">
      <c r="B104" s="78" t="s">
        <v>142</v>
      </c>
      <c r="C104" s="8">
        <v>10.199999999999999</v>
      </c>
      <c r="D104" s="8">
        <v>9.93</v>
      </c>
      <c r="E104" s="8">
        <v>10.02</v>
      </c>
      <c r="F104" s="61">
        <v>31.93</v>
      </c>
    </row>
    <row r="105" spans="1:6" ht="15" customHeight="1">
      <c r="B105" s="78" t="s">
        <v>143</v>
      </c>
      <c r="C105" s="8">
        <v>10.25</v>
      </c>
      <c r="D105" s="8">
        <v>9.91</v>
      </c>
      <c r="E105" s="8">
        <v>10.02</v>
      </c>
      <c r="F105" s="61">
        <v>31.82</v>
      </c>
    </row>
    <row r="106" spans="1:6" ht="15" customHeight="1">
      <c r="B106" s="78" t="s">
        <v>144</v>
      </c>
      <c r="C106" s="8">
        <v>10.34</v>
      </c>
      <c r="D106" s="8">
        <v>9.92</v>
      </c>
      <c r="E106" s="8">
        <v>10.06</v>
      </c>
      <c r="F106" s="61">
        <v>31.67</v>
      </c>
    </row>
    <row r="107" spans="1:6" ht="15" customHeight="1">
      <c r="B107" s="78" t="s">
        <v>145</v>
      </c>
      <c r="C107" s="8">
        <v>10.34</v>
      </c>
      <c r="D107" s="8">
        <v>9.98</v>
      </c>
      <c r="E107" s="8">
        <v>10.09</v>
      </c>
      <c r="F107" s="61">
        <v>31.83</v>
      </c>
    </row>
    <row r="108" spans="1:6" ht="15" customHeight="1">
      <c r="B108" s="78" t="s">
        <v>146</v>
      </c>
      <c r="C108" s="8">
        <v>10.36</v>
      </c>
      <c r="D108" s="8">
        <v>9.9700000000000006</v>
      </c>
      <c r="E108" s="8">
        <v>10.11</v>
      </c>
      <c r="F108" s="61">
        <v>33.68</v>
      </c>
    </row>
    <row r="109" spans="1:6" ht="15" customHeight="1">
      <c r="B109" s="78" t="s">
        <v>147</v>
      </c>
      <c r="C109" s="8">
        <v>10.32</v>
      </c>
      <c r="D109" s="8">
        <v>9.9700000000000006</v>
      </c>
      <c r="E109" s="8">
        <v>10.08</v>
      </c>
      <c r="F109" s="61">
        <v>32.299999999999997</v>
      </c>
    </row>
    <row r="110" spans="1:6" ht="15" customHeight="1">
      <c r="B110" s="78" t="s">
        <v>148</v>
      </c>
      <c r="C110" s="8">
        <v>10.28</v>
      </c>
      <c r="D110" s="8">
        <v>9.9499999999999993</v>
      </c>
      <c r="E110" s="8">
        <v>10.07</v>
      </c>
      <c r="F110" s="61">
        <v>33.43</v>
      </c>
    </row>
    <row r="111" spans="1:6" ht="15" customHeight="1">
      <c r="B111" s="78" t="s">
        <v>149</v>
      </c>
      <c r="C111" s="8">
        <v>10.33</v>
      </c>
      <c r="D111" s="8">
        <v>9.98</v>
      </c>
      <c r="E111" s="8">
        <v>10.09</v>
      </c>
      <c r="F111" s="61">
        <v>32.64</v>
      </c>
    </row>
    <row r="112" spans="1:6" ht="15" customHeight="1">
      <c r="B112" s="78" t="s">
        <v>150</v>
      </c>
      <c r="C112" s="8">
        <v>10.17</v>
      </c>
      <c r="D112" s="8">
        <v>9.92</v>
      </c>
      <c r="E112" s="8">
        <v>10</v>
      </c>
      <c r="F112" s="61">
        <v>31.37</v>
      </c>
    </row>
    <row r="113" spans="1:6" ht="15" customHeight="1">
      <c r="B113" s="78" t="s">
        <v>151</v>
      </c>
      <c r="C113" s="8">
        <v>10.23</v>
      </c>
      <c r="D113" s="8">
        <v>9.91</v>
      </c>
      <c r="E113" s="8">
        <v>10.02</v>
      </c>
      <c r="F113" s="61">
        <v>32.01</v>
      </c>
    </row>
    <row r="114" spans="1:6" ht="15" customHeight="1">
      <c r="A114" s="78">
        <v>2004</v>
      </c>
      <c r="B114" s="78" t="s">
        <v>140</v>
      </c>
      <c r="C114" s="8">
        <v>10.220000000000001</v>
      </c>
      <c r="D114" s="8">
        <v>9.93</v>
      </c>
      <c r="E114" s="8">
        <v>10.029999999999999</v>
      </c>
      <c r="F114" s="61">
        <v>32.380000000000003</v>
      </c>
    </row>
    <row r="115" spans="1:6" ht="15" customHeight="1">
      <c r="B115" s="78" t="s">
        <v>141</v>
      </c>
      <c r="C115" s="8">
        <v>10.210000000000001</v>
      </c>
      <c r="D115" s="8">
        <v>9.89</v>
      </c>
      <c r="E115" s="8">
        <v>9.99</v>
      </c>
      <c r="F115" s="61">
        <v>31.6</v>
      </c>
    </row>
    <row r="116" spans="1:6" ht="15" customHeight="1">
      <c r="B116" s="78" t="s">
        <v>142</v>
      </c>
      <c r="C116" s="8">
        <v>10.28</v>
      </c>
      <c r="D116" s="8">
        <v>9.9600000000000009</v>
      </c>
      <c r="E116" s="8">
        <v>10.07</v>
      </c>
      <c r="F116" s="61">
        <v>33.020000000000003</v>
      </c>
    </row>
    <row r="117" spans="1:6" ht="15" customHeight="1">
      <c r="B117" s="78" t="s">
        <v>143</v>
      </c>
      <c r="C117" s="8">
        <v>10.23</v>
      </c>
      <c r="D117" s="8">
        <v>10</v>
      </c>
      <c r="E117" s="8">
        <v>10.07</v>
      </c>
      <c r="F117" s="61">
        <v>30.89</v>
      </c>
    </row>
    <row r="118" spans="1:6" ht="15" customHeight="1">
      <c r="B118" s="78" t="s">
        <v>144</v>
      </c>
      <c r="C118" s="8">
        <v>10.28</v>
      </c>
      <c r="D118" s="8">
        <v>9.99</v>
      </c>
      <c r="E118" s="8">
        <v>10.09</v>
      </c>
      <c r="F118" s="61">
        <v>32.58</v>
      </c>
    </row>
    <row r="119" spans="1:6" ht="15" customHeight="1">
      <c r="B119" s="11" t="s">
        <v>152</v>
      </c>
      <c r="C119" s="8">
        <v>10.42</v>
      </c>
      <c r="D119" s="8">
        <v>10.02</v>
      </c>
      <c r="E119" s="8">
        <v>10.16</v>
      </c>
      <c r="F119" s="61">
        <v>33.200000000000003</v>
      </c>
    </row>
    <row r="120" spans="1:6" ht="15" customHeight="1">
      <c r="B120" s="78" t="s">
        <v>146</v>
      </c>
      <c r="C120" s="8">
        <v>10.39</v>
      </c>
      <c r="D120" s="8">
        <v>10.029999999999999</v>
      </c>
      <c r="E120" s="8">
        <v>10.15</v>
      </c>
      <c r="F120" s="61">
        <v>32.799999999999997</v>
      </c>
    </row>
    <row r="121" spans="1:6" ht="15" customHeight="1">
      <c r="B121" s="78" t="s">
        <v>147</v>
      </c>
      <c r="C121" s="8">
        <v>10.35</v>
      </c>
      <c r="D121" s="8">
        <v>10.02</v>
      </c>
      <c r="E121" s="8">
        <v>10.14</v>
      </c>
      <c r="F121" s="61">
        <v>33.29</v>
      </c>
    </row>
    <row r="122" spans="1:6" ht="15" customHeight="1">
      <c r="B122" s="78" t="s">
        <v>148</v>
      </c>
      <c r="C122" s="8">
        <v>10.44</v>
      </c>
      <c r="D122" s="8">
        <v>10.06</v>
      </c>
      <c r="E122" s="8">
        <v>10.199999999999999</v>
      </c>
      <c r="F122" s="61">
        <v>33.85</v>
      </c>
    </row>
    <row r="123" spans="1:6" ht="15" customHeight="1">
      <c r="B123" s="78" t="s">
        <v>149</v>
      </c>
      <c r="C123" s="8">
        <v>10.34</v>
      </c>
      <c r="D123" s="8">
        <v>10.039999999999999</v>
      </c>
      <c r="E123" s="8">
        <v>10.130000000000001</v>
      </c>
      <c r="F123" s="61">
        <v>31.9</v>
      </c>
    </row>
    <row r="124" spans="1:6" ht="15" customHeight="1">
      <c r="B124" s="78" t="s">
        <v>150</v>
      </c>
      <c r="C124" s="8">
        <v>10.35</v>
      </c>
      <c r="D124" s="8">
        <v>10</v>
      </c>
      <c r="E124" s="8">
        <v>10.119999999999999</v>
      </c>
      <c r="F124" s="61">
        <v>31.71</v>
      </c>
    </row>
    <row r="125" spans="1:6" ht="15" customHeight="1">
      <c r="B125" s="78" t="s">
        <v>151</v>
      </c>
      <c r="C125" s="8">
        <v>10.27</v>
      </c>
      <c r="D125" s="8">
        <v>10</v>
      </c>
      <c r="E125" s="8">
        <v>10.09</v>
      </c>
      <c r="F125" s="61">
        <v>31.73</v>
      </c>
    </row>
    <row r="126" spans="1:6" ht="15" customHeight="1">
      <c r="A126" s="78">
        <v>2005</v>
      </c>
      <c r="B126" s="78" t="s">
        <v>140</v>
      </c>
      <c r="C126" s="8">
        <v>10.35</v>
      </c>
      <c r="D126" s="8">
        <v>9.99</v>
      </c>
      <c r="E126" s="8">
        <v>10.11</v>
      </c>
      <c r="F126" s="61">
        <v>32.22</v>
      </c>
    </row>
    <row r="127" spans="1:6" ht="15" customHeight="1">
      <c r="B127" s="78" t="s">
        <v>141</v>
      </c>
      <c r="C127" s="8">
        <v>10.26</v>
      </c>
      <c r="D127" s="8">
        <v>10.01</v>
      </c>
      <c r="E127" s="8">
        <v>10.09</v>
      </c>
      <c r="F127" s="61">
        <v>31.52</v>
      </c>
    </row>
    <row r="128" spans="1:6" ht="15" customHeight="1">
      <c r="B128" s="78" t="s">
        <v>142</v>
      </c>
      <c r="C128" s="8">
        <v>10.29</v>
      </c>
      <c r="D128" s="8">
        <v>9.99</v>
      </c>
      <c r="E128" s="8">
        <v>10.1</v>
      </c>
      <c r="F128" s="61">
        <v>31.81</v>
      </c>
    </row>
    <row r="129" spans="1:6" ht="15" customHeight="1">
      <c r="B129" s="78" t="s">
        <v>143</v>
      </c>
      <c r="C129" s="8">
        <v>10.35</v>
      </c>
      <c r="D129" s="8">
        <v>10.01</v>
      </c>
      <c r="E129" s="8">
        <v>10.119999999999999</v>
      </c>
      <c r="F129" s="61">
        <v>32.07</v>
      </c>
    </row>
    <row r="130" spans="1:6" ht="15" customHeight="1">
      <c r="B130" s="78" t="s">
        <v>144</v>
      </c>
      <c r="C130" s="8">
        <v>10.36</v>
      </c>
      <c r="D130" s="8">
        <v>10.07</v>
      </c>
      <c r="E130" s="8">
        <v>10.18</v>
      </c>
      <c r="F130" s="61">
        <v>31.43</v>
      </c>
    </row>
    <row r="131" spans="1:6" ht="15" customHeight="1">
      <c r="B131" s="78" t="s">
        <v>145</v>
      </c>
      <c r="C131" s="8">
        <v>10.37</v>
      </c>
      <c r="D131" s="8">
        <v>10.039999999999999</v>
      </c>
      <c r="E131" s="8">
        <v>10.17</v>
      </c>
      <c r="F131" s="61">
        <v>31.96</v>
      </c>
    </row>
    <row r="132" spans="1:6" ht="15" customHeight="1">
      <c r="B132" s="78" t="s">
        <v>146</v>
      </c>
      <c r="C132" s="8">
        <v>10.47</v>
      </c>
      <c r="D132" s="8">
        <v>10.08</v>
      </c>
      <c r="E132" s="8">
        <v>10.23</v>
      </c>
      <c r="F132" s="61">
        <v>31.53</v>
      </c>
    </row>
    <row r="133" spans="1:6" ht="15" customHeight="1">
      <c r="B133" s="78" t="s">
        <v>147</v>
      </c>
      <c r="C133" s="8">
        <v>10.44</v>
      </c>
      <c r="D133" s="8">
        <v>10.08</v>
      </c>
      <c r="E133" s="8">
        <v>10.199999999999999</v>
      </c>
      <c r="F133" s="61">
        <v>30.84</v>
      </c>
    </row>
    <row r="134" spans="1:6" ht="15" customHeight="1">
      <c r="B134" s="78" t="s">
        <v>148</v>
      </c>
      <c r="C134" s="8">
        <v>10.44</v>
      </c>
      <c r="D134" s="8">
        <v>10.06</v>
      </c>
      <c r="E134" s="8">
        <v>10.199999999999999</v>
      </c>
      <c r="F134" s="61">
        <v>31.65</v>
      </c>
    </row>
    <row r="135" spans="1:6" ht="15" customHeight="1">
      <c r="B135" s="78" t="s">
        <v>149</v>
      </c>
      <c r="C135" s="8">
        <v>10.47</v>
      </c>
      <c r="D135" s="8">
        <v>9.99</v>
      </c>
      <c r="E135" s="8">
        <v>10.18</v>
      </c>
      <c r="F135" s="61">
        <v>31.86</v>
      </c>
    </row>
    <row r="136" spans="1:6" ht="15" customHeight="1">
      <c r="B136" s="78" t="s">
        <v>150</v>
      </c>
      <c r="C136" s="8">
        <v>10.4</v>
      </c>
      <c r="D136" s="8">
        <v>9.9600000000000009</v>
      </c>
      <c r="E136" s="8">
        <v>10.14</v>
      </c>
      <c r="F136" s="61">
        <v>30.93</v>
      </c>
    </row>
    <row r="137" spans="1:6" ht="15" customHeight="1">
      <c r="B137" s="78" t="s">
        <v>151</v>
      </c>
      <c r="C137" s="8">
        <v>10.37</v>
      </c>
      <c r="D137" s="8">
        <v>9.99</v>
      </c>
      <c r="E137" s="8">
        <v>10.119999999999999</v>
      </c>
      <c r="F137" s="61">
        <v>30.07</v>
      </c>
    </row>
    <row r="138" spans="1:6" ht="15" customHeight="1">
      <c r="A138" s="78">
        <v>2006</v>
      </c>
      <c r="B138" s="78" t="s">
        <v>140</v>
      </c>
      <c r="C138" s="8">
        <v>10.39</v>
      </c>
      <c r="D138" s="8">
        <v>10.039999999999999</v>
      </c>
      <c r="E138" s="8">
        <v>10.16</v>
      </c>
      <c r="F138" s="61">
        <v>30.96</v>
      </c>
    </row>
    <row r="139" spans="1:6" ht="15" customHeight="1">
      <c r="B139" s="78" t="s">
        <v>141</v>
      </c>
      <c r="C139" s="8">
        <v>10.42</v>
      </c>
      <c r="D139" s="8">
        <v>10.01</v>
      </c>
      <c r="E139" s="8">
        <v>10.16</v>
      </c>
      <c r="F139" s="61">
        <v>30.62</v>
      </c>
    </row>
    <row r="140" spans="1:6" ht="15" customHeight="1">
      <c r="B140" s="78" t="s">
        <v>142</v>
      </c>
      <c r="C140" s="8">
        <v>10.38</v>
      </c>
      <c r="D140" s="8">
        <v>10.01</v>
      </c>
      <c r="E140" s="8">
        <v>10.14</v>
      </c>
      <c r="F140" s="61">
        <v>30.93</v>
      </c>
    </row>
    <row r="141" spans="1:6" ht="15" customHeight="1">
      <c r="B141" s="78" t="s">
        <v>143</v>
      </c>
      <c r="C141" s="8">
        <v>10.38</v>
      </c>
      <c r="D141" s="8">
        <v>10</v>
      </c>
      <c r="E141" s="8">
        <v>10.130000000000001</v>
      </c>
      <c r="F141" s="61">
        <v>30.09</v>
      </c>
    </row>
    <row r="142" spans="1:6" ht="15" customHeight="1">
      <c r="B142" s="78" t="s">
        <v>144</v>
      </c>
      <c r="C142" s="8">
        <v>10.4</v>
      </c>
      <c r="D142" s="8">
        <v>10.07</v>
      </c>
      <c r="E142" s="8">
        <v>10.19</v>
      </c>
      <c r="F142" s="61">
        <v>31.83</v>
      </c>
    </row>
    <row r="143" spans="1:6" ht="15" customHeight="1">
      <c r="B143" s="78" t="s">
        <v>145</v>
      </c>
      <c r="C143" s="8">
        <v>10.5</v>
      </c>
      <c r="D143" s="8">
        <v>10.06</v>
      </c>
      <c r="E143" s="8">
        <v>10.24</v>
      </c>
      <c r="F143" s="61">
        <v>30.67</v>
      </c>
    </row>
    <row r="144" spans="1:6" ht="15" customHeight="1">
      <c r="B144" s="78" t="s">
        <v>146</v>
      </c>
      <c r="C144" s="8">
        <v>10.51</v>
      </c>
      <c r="D144" s="8">
        <v>10.08</v>
      </c>
      <c r="E144" s="8">
        <v>10.220000000000001</v>
      </c>
      <c r="F144" s="61">
        <v>29.88</v>
      </c>
    </row>
    <row r="145" spans="1:6" ht="15" customHeight="1">
      <c r="B145" s="78" t="s">
        <v>147</v>
      </c>
      <c r="C145" s="8">
        <v>10.48</v>
      </c>
      <c r="D145" s="8">
        <v>10.1</v>
      </c>
      <c r="E145" s="8">
        <v>10.24</v>
      </c>
      <c r="F145" s="61">
        <v>31.01</v>
      </c>
    </row>
    <row r="146" spans="1:6" ht="15" customHeight="1">
      <c r="B146" s="78" t="s">
        <v>148</v>
      </c>
      <c r="C146" s="8">
        <v>10.5</v>
      </c>
      <c r="D146" s="8">
        <v>10.06</v>
      </c>
      <c r="E146" s="8">
        <v>10.210000000000001</v>
      </c>
      <c r="F146" s="61">
        <v>30.66</v>
      </c>
    </row>
    <row r="147" spans="1:6" ht="15" customHeight="1">
      <c r="B147" s="78" t="s">
        <v>149</v>
      </c>
      <c r="C147" s="8">
        <v>10.45</v>
      </c>
      <c r="D147" s="8">
        <v>10.01</v>
      </c>
      <c r="E147" s="8">
        <v>10.18</v>
      </c>
      <c r="F147" s="61">
        <v>30.18</v>
      </c>
    </row>
    <row r="148" spans="1:6" ht="15" customHeight="1">
      <c r="B148" s="78" t="s">
        <v>150</v>
      </c>
      <c r="C148" s="8">
        <v>10.39</v>
      </c>
      <c r="D148" s="8">
        <v>10.02</v>
      </c>
      <c r="E148" s="8">
        <v>10.15</v>
      </c>
      <c r="F148" s="61">
        <v>29.34</v>
      </c>
    </row>
    <row r="149" spans="1:6" ht="15" customHeight="1">
      <c r="B149" s="78" t="s">
        <v>151</v>
      </c>
      <c r="C149" s="8">
        <v>10.32</v>
      </c>
      <c r="D149" s="8">
        <v>9.9600000000000009</v>
      </c>
      <c r="E149" s="8">
        <v>10.1</v>
      </c>
      <c r="F149" s="61">
        <v>29.08</v>
      </c>
    </row>
    <row r="150" spans="1:6" ht="15" customHeight="1">
      <c r="A150" s="78">
        <v>2007</v>
      </c>
      <c r="B150" s="78" t="s">
        <v>140</v>
      </c>
      <c r="C150" s="8">
        <v>10.33</v>
      </c>
      <c r="D150" s="8">
        <v>9.9499999999999993</v>
      </c>
      <c r="E150" s="8">
        <v>10.08</v>
      </c>
      <c r="F150" s="61">
        <v>29.56</v>
      </c>
    </row>
    <row r="151" spans="1:6" ht="15" customHeight="1">
      <c r="B151" s="78" t="s">
        <v>141</v>
      </c>
      <c r="C151" s="8">
        <v>10.3</v>
      </c>
      <c r="D151" s="8">
        <v>9.9700000000000006</v>
      </c>
      <c r="E151" s="8">
        <v>10.09</v>
      </c>
      <c r="F151" s="61">
        <v>28.87</v>
      </c>
    </row>
    <row r="152" spans="1:6" ht="15" customHeight="1">
      <c r="B152" s="78" t="s">
        <v>142</v>
      </c>
      <c r="C152" s="8">
        <v>10.28</v>
      </c>
      <c r="D152" s="8">
        <v>9.9700000000000006</v>
      </c>
      <c r="E152" s="8">
        <v>10.09</v>
      </c>
      <c r="F152" s="61">
        <v>29.12</v>
      </c>
    </row>
    <row r="153" spans="1:6" ht="15" customHeight="1">
      <c r="B153" s="78" t="s">
        <v>143</v>
      </c>
      <c r="C153" s="8">
        <v>10.33</v>
      </c>
      <c r="D153" s="8">
        <v>9.9700000000000006</v>
      </c>
      <c r="E153" s="8">
        <v>10.1</v>
      </c>
      <c r="F153" s="61">
        <v>29.45</v>
      </c>
    </row>
    <row r="154" spans="1:6" ht="15" customHeight="1">
      <c r="B154" s="78" t="s">
        <v>144</v>
      </c>
      <c r="C154" s="8">
        <v>10.32</v>
      </c>
      <c r="D154" s="8">
        <v>10.01</v>
      </c>
      <c r="E154" s="8">
        <v>10.119999999999999</v>
      </c>
      <c r="F154" s="61">
        <v>29.24</v>
      </c>
    </row>
    <row r="155" spans="1:6" ht="15" customHeight="1">
      <c r="B155" s="78" t="s">
        <v>145</v>
      </c>
      <c r="C155" s="8">
        <v>10.3</v>
      </c>
      <c r="D155" s="8">
        <v>10.029999999999999</v>
      </c>
      <c r="E155" s="8">
        <v>10.119999999999999</v>
      </c>
      <c r="F155" s="61">
        <v>29.01</v>
      </c>
    </row>
    <row r="156" spans="1:6" ht="15" customHeight="1">
      <c r="B156" s="78" t="s">
        <v>146</v>
      </c>
      <c r="C156" s="8">
        <v>10.31</v>
      </c>
      <c r="D156" s="8">
        <v>10.050000000000001</v>
      </c>
      <c r="E156" s="8">
        <v>10.14</v>
      </c>
      <c r="F156" s="61">
        <v>29.15</v>
      </c>
    </row>
    <row r="157" spans="1:6" ht="15" customHeight="1">
      <c r="B157" s="78" t="s">
        <v>147</v>
      </c>
      <c r="C157" s="8">
        <v>10.3</v>
      </c>
      <c r="D157" s="8">
        <v>10</v>
      </c>
      <c r="E157" s="8">
        <v>10.130000000000001</v>
      </c>
      <c r="F157" s="61">
        <v>28.68</v>
      </c>
    </row>
    <row r="158" spans="1:6" ht="15" customHeight="1">
      <c r="B158" s="78" t="s">
        <v>148</v>
      </c>
      <c r="C158" s="8">
        <v>10.32</v>
      </c>
      <c r="D158" s="8">
        <v>9.93</v>
      </c>
      <c r="E158" s="8">
        <v>10.1</v>
      </c>
      <c r="F158" s="61">
        <v>29.34</v>
      </c>
    </row>
    <row r="159" spans="1:6" ht="15" customHeight="1">
      <c r="B159" s="78" t="s">
        <v>149</v>
      </c>
      <c r="C159" s="8">
        <v>10.26</v>
      </c>
      <c r="D159" s="8">
        <v>10</v>
      </c>
      <c r="E159" s="8">
        <v>10.08</v>
      </c>
      <c r="F159" s="61">
        <v>28.6</v>
      </c>
    </row>
    <row r="160" spans="1:6" ht="15" customHeight="1">
      <c r="B160" s="78" t="s">
        <v>150</v>
      </c>
      <c r="C160" s="8">
        <v>10.17</v>
      </c>
      <c r="D160" s="8">
        <v>9.9600000000000009</v>
      </c>
      <c r="E160" s="8">
        <v>10.029999999999999</v>
      </c>
      <c r="F160" s="61">
        <v>27.3</v>
      </c>
    </row>
    <row r="161" spans="1:6" ht="15" customHeight="1">
      <c r="B161" s="78" t="s">
        <v>151</v>
      </c>
      <c r="C161" s="8">
        <v>10.11</v>
      </c>
      <c r="D161" s="8">
        <v>9.92</v>
      </c>
      <c r="E161" s="8">
        <v>9.98</v>
      </c>
      <c r="F161" s="61">
        <v>26.28</v>
      </c>
    </row>
    <row r="162" spans="1:6" ht="15" customHeight="1">
      <c r="A162" s="78">
        <v>2008</v>
      </c>
      <c r="B162" s="78" t="s">
        <v>140</v>
      </c>
      <c r="C162" s="8">
        <v>10.11</v>
      </c>
      <c r="D162" s="8">
        <v>9.89</v>
      </c>
      <c r="E162" s="8">
        <v>9.9700000000000006</v>
      </c>
      <c r="F162" s="61">
        <v>26.51</v>
      </c>
    </row>
    <row r="163" spans="1:6" ht="15" customHeight="1">
      <c r="B163" s="78" t="s">
        <v>141</v>
      </c>
      <c r="C163" s="8">
        <v>10.15</v>
      </c>
      <c r="D163" s="8">
        <v>9.8800000000000008</v>
      </c>
      <c r="E163" s="8">
        <v>9.9700000000000006</v>
      </c>
      <c r="F163" s="61">
        <v>25.64</v>
      </c>
    </row>
    <row r="164" spans="1:6" ht="15" customHeight="1">
      <c r="B164" s="78" t="s">
        <v>142</v>
      </c>
      <c r="C164" s="8">
        <v>10.06</v>
      </c>
      <c r="D164" s="8">
        <v>9.8800000000000008</v>
      </c>
      <c r="E164" s="8">
        <v>9.9499999999999993</v>
      </c>
      <c r="F164" s="61">
        <v>25.63</v>
      </c>
    </row>
    <row r="165" spans="1:6" ht="15" customHeight="1">
      <c r="B165" s="78" t="s">
        <v>143</v>
      </c>
      <c r="C165" s="8">
        <v>10.1</v>
      </c>
      <c r="D165" s="8">
        <v>9.9</v>
      </c>
      <c r="E165" s="8">
        <v>9.9600000000000009</v>
      </c>
      <c r="F165" s="61">
        <v>26.32</v>
      </c>
    </row>
    <row r="166" spans="1:6" ht="15" customHeight="1">
      <c r="B166" s="78" t="s">
        <v>144</v>
      </c>
      <c r="C166" s="8">
        <v>10.119999999999999</v>
      </c>
      <c r="D166" s="8">
        <v>9.92</v>
      </c>
      <c r="E166" s="8">
        <v>9.99</v>
      </c>
      <c r="F166" s="61">
        <v>26.27</v>
      </c>
    </row>
    <row r="167" spans="1:6" ht="15" customHeight="1">
      <c r="B167" s="78" t="s">
        <v>145</v>
      </c>
      <c r="C167" s="39">
        <v>10.16</v>
      </c>
      <c r="D167" s="39">
        <v>9.9600000000000009</v>
      </c>
      <c r="E167" s="39">
        <v>10.02</v>
      </c>
      <c r="F167" s="17">
        <v>26.86</v>
      </c>
    </row>
    <row r="168" spans="1:6" ht="15" customHeight="1">
      <c r="B168" s="78" t="s">
        <v>146</v>
      </c>
      <c r="C168" s="8">
        <v>10.14</v>
      </c>
      <c r="D168" s="8">
        <v>9.94</v>
      </c>
      <c r="E168" s="8">
        <v>10</v>
      </c>
      <c r="F168" s="61">
        <v>26.42</v>
      </c>
    </row>
    <row r="169" spans="1:6" ht="15" customHeight="1">
      <c r="B169" s="78" t="s">
        <v>147</v>
      </c>
      <c r="C169" s="8">
        <v>10.11</v>
      </c>
      <c r="D169" s="8">
        <v>9.9</v>
      </c>
      <c r="E169" s="8">
        <v>9.9700000000000006</v>
      </c>
      <c r="F169" s="61">
        <v>27.05</v>
      </c>
    </row>
    <row r="170" spans="1:6" ht="15" customHeight="1">
      <c r="B170" s="78" t="s">
        <v>148</v>
      </c>
      <c r="C170" s="8">
        <v>10.11</v>
      </c>
      <c r="D170" s="8">
        <v>9.92</v>
      </c>
      <c r="E170" s="8">
        <v>9.98</v>
      </c>
      <c r="F170" s="61">
        <v>26.52</v>
      </c>
    </row>
    <row r="171" spans="1:6" ht="15" customHeight="1">
      <c r="B171" s="78" t="s">
        <v>149</v>
      </c>
      <c r="C171" s="8">
        <v>10.08</v>
      </c>
      <c r="D171" s="8">
        <v>9.85</v>
      </c>
      <c r="E171" s="8">
        <v>9.93</v>
      </c>
      <c r="F171" s="61">
        <v>24.97</v>
      </c>
    </row>
    <row r="172" spans="1:6" ht="15" customHeight="1">
      <c r="B172" s="78" t="s">
        <v>150</v>
      </c>
      <c r="C172" s="2">
        <v>10.050000000000001</v>
      </c>
      <c r="D172" s="2">
        <v>9.86</v>
      </c>
      <c r="E172" s="2">
        <v>9.93</v>
      </c>
      <c r="F172" s="61">
        <v>24.83</v>
      </c>
    </row>
    <row r="173" spans="1:6" ht="15" customHeight="1">
      <c r="B173" s="78" t="s">
        <v>151</v>
      </c>
      <c r="C173" s="2">
        <v>10.029999999999999</v>
      </c>
      <c r="D173" s="2">
        <v>9.8800000000000008</v>
      </c>
      <c r="E173" s="2">
        <v>9.93</v>
      </c>
      <c r="F173" s="61">
        <v>24.72</v>
      </c>
    </row>
    <row r="174" spans="1:6" ht="15" customHeight="1">
      <c r="A174" s="78">
        <v>2009</v>
      </c>
      <c r="B174" s="78" t="s">
        <v>140</v>
      </c>
      <c r="C174" s="8">
        <v>10.039999999999999</v>
      </c>
      <c r="D174" s="8">
        <v>9.86</v>
      </c>
      <c r="E174" s="8">
        <v>9.93</v>
      </c>
      <c r="F174" s="61">
        <v>24.34</v>
      </c>
    </row>
    <row r="175" spans="1:6" ht="15" customHeight="1">
      <c r="B175" s="78" t="s">
        <v>141</v>
      </c>
      <c r="C175" s="8">
        <v>10</v>
      </c>
      <c r="D175" s="8">
        <v>9.84</v>
      </c>
      <c r="E175" s="8">
        <v>9.8800000000000008</v>
      </c>
      <c r="F175" s="61">
        <v>24.05</v>
      </c>
    </row>
    <row r="176" spans="1:6" ht="15" customHeight="1">
      <c r="B176" s="78" t="s">
        <v>142</v>
      </c>
      <c r="C176" s="8">
        <v>10.02</v>
      </c>
      <c r="D176" s="8">
        <v>9.8699999999999992</v>
      </c>
      <c r="E176" s="8">
        <v>9.92</v>
      </c>
      <c r="F176" s="61">
        <v>24.16</v>
      </c>
    </row>
    <row r="177" spans="1:6" ht="15" customHeight="1">
      <c r="B177" s="78" t="s">
        <v>143</v>
      </c>
      <c r="C177" s="8">
        <v>10.039999999999999</v>
      </c>
      <c r="D177" s="8">
        <v>9.85</v>
      </c>
      <c r="E177" s="8">
        <v>9.91</v>
      </c>
      <c r="F177" s="61">
        <v>24.05</v>
      </c>
    </row>
    <row r="178" spans="1:6" ht="15" customHeight="1">
      <c r="B178" s="78" t="s">
        <v>144</v>
      </c>
      <c r="C178" s="8">
        <v>10.039999999999999</v>
      </c>
      <c r="D178" s="8">
        <v>9.89</v>
      </c>
      <c r="E178" s="8">
        <v>9.92</v>
      </c>
      <c r="F178" s="61">
        <v>23.54</v>
      </c>
    </row>
    <row r="179" spans="1:6" ht="15" customHeight="1">
      <c r="B179" s="78" t="s">
        <v>145</v>
      </c>
      <c r="C179" s="39">
        <v>10.039999999999999</v>
      </c>
      <c r="D179" s="39">
        <v>9.8699999999999992</v>
      </c>
      <c r="E179" s="39">
        <v>9.93</v>
      </c>
      <c r="F179" s="17">
        <v>24.33</v>
      </c>
    </row>
    <row r="180" spans="1:6" ht="15" customHeight="1">
      <c r="B180" s="78" t="s">
        <v>146</v>
      </c>
      <c r="C180" s="8">
        <v>10.07</v>
      </c>
      <c r="D180" s="8">
        <v>9.9</v>
      </c>
      <c r="E180" s="8">
        <v>9.94</v>
      </c>
      <c r="F180" s="61">
        <v>24.35</v>
      </c>
    </row>
    <row r="181" spans="1:6" ht="15" customHeight="1">
      <c r="B181" s="78" t="s">
        <v>147</v>
      </c>
      <c r="C181" s="8">
        <v>10.06</v>
      </c>
      <c r="D181" s="8">
        <v>9.9</v>
      </c>
      <c r="E181" s="8">
        <v>9.9499999999999993</v>
      </c>
      <c r="F181" s="61">
        <v>24.38</v>
      </c>
    </row>
    <row r="182" spans="1:6" ht="15" customHeight="1">
      <c r="B182" s="78" t="s">
        <v>148</v>
      </c>
      <c r="C182" s="8">
        <v>10.039999999999999</v>
      </c>
      <c r="D182" s="8">
        <v>9.93</v>
      </c>
      <c r="E182" s="8">
        <v>9.9499999999999993</v>
      </c>
      <c r="F182" s="61">
        <v>23.89</v>
      </c>
    </row>
    <row r="183" spans="1:6" ht="15" customHeight="1">
      <c r="B183" s="78" t="s">
        <v>149</v>
      </c>
      <c r="C183" s="8">
        <v>10</v>
      </c>
      <c r="D183" s="8">
        <v>9.8699999999999992</v>
      </c>
      <c r="E183" s="8">
        <v>9.91</v>
      </c>
      <c r="F183" s="61">
        <v>24.16</v>
      </c>
    </row>
    <row r="184" spans="1:6" ht="15" customHeight="1">
      <c r="B184" s="78" t="s">
        <v>150</v>
      </c>
      <c r="C184" s="2">
        <v>9.9700000000000006</v>
      </c>
      <c r="D184" s="2">
        <v>9.8699999999999992</v>
      </c>
      <c r="E184" s="2">
        <v>9.9</v>
      </c>
      <c r="F184" s="61">
        <v>22.31</v>
      </c>
    </row>
    <row r="185" spans="1:6" ht="15" customHeight="1">
      <c r="B185" s="78" t="s">
        <v>151</v>
      </c>
      <c r="C185" s="2">
        <v>9.94</v>
      </c>
      <c r="D185" s="2">
        <v>9.81</v>
      </c>
      <c r="E185" s="2">
        <v>9.85</v>
      </c>
      <c r="F185" s="61">
        <v>22.46</v>
      </c>
    </row>
    <row r="186" spans="1:6" ht="15" customHeight="1">
      <c r="A186" s="78">
        <v>2010</v>
      </c>
      <c r="B186" s="78" t="s">
        <v>140</v>
      </c>
      <c r="C186" s="8">
        <v>9.94</v>
      </c>
      <c r="D186" s="8">
        <v>9.7899999999999991</v>
      </c>
      <c r="E186" s="8">
        <v>9.83</v>
      </c>
      <c r="F186" s="61">
        <v>22.34</v>
      </c>
    </row>
    <row r="187" spans="1:6" ht="15" customHeight="1">
      <c r="B187" s="78" t="s">
        <v>141</v>
      </c>
      <c r="C187" s="8">
        <v>9.94</v>
      </c>
      <c r="D187" s="8">
        <v>9.82</v>
      </c>
      <c r="E187" s="8">
        <v>9.84</v>
      </c>
      <c r="F187" s="61">
        <v>22.88</v>
      </c>
    </row>
    <row r="188" spans="1:6" ht="15" customHeight="1">
      <c r="B188" s="78" t="s">
        <v>142</v>
      </c>
      <c r="C188" s="8">
        <v>9.94</v>
      </c>
      <c r="D188" s="8">
        <v>9.81</v>
      </c>
      <c r="E188" s="8">
        <v>9.86</v>
      </c>
      <c r="F188" s="61">
        <v>21.79</v>
      </c>
    </row>
    <row r="189" spans="1:6" ht="15" customHeight="1">
      <c r="B189" s="78" t="s">
        <v>143</v>
      </c>
      <c r="C189" s="8">
        <v>9.89</v>
      </c>
      <c r="D189" s="8">
        <v>9.82</v>
      </c>
      <c r="E189" s="8">
        <v>9.84</v>
      </c>
      <c r="F189" s="61">
        <v>21.13</v>
      </c>
    </row>
    <row r="190" spans="1:6" ht="15" customHeight="1">
      <c r="B190" s="78" t="s">
        <v>144</v>
      </c>
      <c r="C190" s="8">
        <v>9.8699999999999992</v>
      </c>
      <c r="D190" s="8">
        <v>9.81</v>
      </c>
      <c r="E190" s="8">
        <v>9.83</v>
      </c>
      <c r="F190" s="61">
        <v>21.32</v>
      </c>
    </row>
    <row r="191" spans="1:6" ht="15" customHeight="1">
      <c r="B191" s="78" t="s">
        <v>145</v>
      </c>
      <c r="C191" s="39">
        <v>9.9499999999999993</v>
      </c>
      <c r="D191" s="39">
        <v>9.8800000000000008</v>
      </c>
      <c r="E191" s="39">
        <v>9.89</v>
      </c>
      <c r="F191" s="17">
        <v>21.55</v>
      </c>
    </row>
    <row r="192" spans="1:6" ht="15" customHeight="1">
      <c r="B192" s="78" t="s">
        <v>146</v>
      </c>
      <c r="C192" s="8">
        <v>9.89</v>
      </c>
      <c r="D192" s="8">
        <v>9.81</v>
      </c>
      <c r="E192" s="8">
        <v>9.84</v>
      </c>
      <c r="F192" s="61">
        <v>21.08</v>
      </c>
    </row>
    <row r="193" spans="1:6" ht="15" customHeight="1">
      <c r="B193" s="78" t="s">
        <v>147</v>
      </c>
      <c r="C193" s="8">
        <v>9.94</v>
      </c>
      <c r="D193" s="8">
        <v>9.81</v>
      </c>
      <c r="E193" s="8">
        <v>9.83</v>
      </c>
      <c r="F193" s="61">
        <v>21.64</v>
      </c>
    </row>
    <row r="194" spans="1:6" ht="15" customHeight="1">
      <c r="B194" s="78" t="s">
        <v>148</v>
      </c>
      <c r="C194" s="8">
        <v>9.8699999999999992</v>
      </c>
      <c r="D194" s="8">
        <v>9.7799999999999994</v>
      </c>
      <c r="E194" s="8">
        <v>9.81</v>
      </c>
      <c r="F194" s="61">
        <v>20.91</v>
      </c>
    </row>
    <row r="195" spans="1:6" ht="15" customHeight="1">
      <c r="B195" s="78" t="s">
        <v>149</v>
      </c>
      <c r="C195" s="8">
        <v>9.83</v>
      </c>
      <c r="D195" s="8">
        <v>9.82</v>
      </c>
      <c r="E195" s="8">
        <v>9.82</v>
      </c>
      <c r="F195" s="61">
        <v>21.12</v>
      </c>
    </row>
    <row r="196" spans="1:6" ht="15" customHeight="1">
      <c r="B196" s="78" t="s">
        <v>150</v>
      </c>
      <c r="C196" s="2">
        <v>9.82</v>
      </c>
      <c r="D196" s="2">
        <v>9.77</v>
      </c>
      <c r="E196" s="2">
        <v>9.7899999999999991</v>
      </c>
      <c r="F196" s="61">
        <v>21.31</v>
      </c>
    </row>
    <row r="197" spans="1:6" ht="15" customHeight="1">
      <c r="B197" s="78" t="s">
        <v>151</v>
      </c>
      <c r="C197" s="2">
        <v>9.77</v>
      </c>
      <c r="D197" s="2">
        <v>9.7100000000000009</v>
      </c>
      <c r="E197" s="2">
        <v>9.73</v>
      </c>
      <c r="F197" s="61">
        <v>20</v>
      </c>
    </row>
    <row r="198" spans="1:6" ht="15" customHeight="1">
      <c r="A198" s="78">
        <v>2011</v>
      </c>
      <c r="B198" s="78" t="s">
        <v>140</v>
      </c>
      <c r="C198" s="8">
        <v>9.82</v>
      </c>
      <c r="D198" s="8">
        <v>9.73</v>
      </c>
      <c r="E198" s="8">
        <v>9.77</v>
      </c>
      <c r="F198" s="61">
        <v>20.27</v>
      </c>
    </row>
    <row r="199" spans="1:6" ht="15" customHeight="1">
      <c r="B199" s="78" t="s">
        <v>141</v>
      </c>
      <c r="C199" s="8">
        <v>9.76</v>
      </c>
      <c r="D199" s="8">
        <v>9.7899999999999991</v>
      </c>
      <c r="E199" s="8">
        <v>9.7799999999999994</v>
      </c>
      <c r="F199" s="61">
        <v>18.760000000000002</v>
      </c>
    </row>
    <row r="200" spans="1:6" ht="15" customHeight="1">
      <c r="B200" s="78" t="s">
        <v>142</v>
      </c>
      <c r="C200" s="8">
        <v>9.77</v>
      </c>
      <c r="D200" s="8">
        <v>9.7100000000000009</v>
      </c>
      <c r="E200" s="8">
        <v>9.74</v>
      </c>
      <c r="F200" s="61">
        <v>19.93</v>
      </c>
    </row>
    <row r="201" spans="1:6" ht="15" customHeight="1">
      <c r="B201" s="78" t="s">
        <v>143</v>
      </c>
      <c r="C201" s="8">
        <v>9.7200000000000006</v>
      </c>
      <c r="D201" s="8">
        <v>9.75</v>
      </c>
      <c r="E201" s="8">
        <v>9.74</v>
      </c>
      <c r="F201" s="61">
        <v>19.600000000000001</v>
      </c>
    </row>
    <row r="202" spans="1:6" ht="15" customHeight="1">
      <c r="B202" s="78" t="s">
        <v>144</v>
      </c>
      <c r="C202" s="8">
        <v>9.84</v>
      </c>
      <c r="D202" s="8">
        <v>9.74</v>
      </c>
      <c r="E202" s="8">
        <v>9.77</v>
      </c>
      <c r="F202" s="61">
        <v>20.02</v>
      </c>
    </row>
    <row r="203" spans="1:6" ht="15" customHeight="1">
      <c r="B203" s="78" t="s">
        <v>145</v>
      </c>
      <c r="C203" s="39">
        <v>9.73</v>
      </c>
      <c r="D203" s="39">
        <v>9.76</v>
      </c>
      <c r="E203" s="39">
        <v>9.76</v>
      </c>
      <c r="F203" s="17">
        <v>19.52</v>
      </c>
    </row>
    <row r="204" spans="1:6" ht="15" customHeight="1">
      <c r="B204" s="78" t="s">
        <v>146</v>
      </c>
      <c r="C204" s="8">
        <v>9.7899999999999991</v>
      </c>
      <c r="D204" s="8">
        <v>9.77</v>
      </c>
      <c r="E204" s="8">
        <v>9.77</v>
      </c>
      <c r="F204" s="61">
        <v>18.899999999999999</v>
      </c>
    </row>
    <row r="205" spans="1:6" ht="15" customHeight="1">
      <c r="B205" s="78" t="s">
        <v>147</v>
      </c>
      <c r="C205" s="8">
        <v>9.77</v>
      </c>
      <c r="D205" s="8">
        <v>9.75</v>
      </c>
      <c r="E205" s="8">
        <v>9.74</v>
      </c>
      <c r="F205" s="61">
        <v>19.489999999999998</v>
      </c>
    </row>
    <row r="206" spans="1:6" ht="15" customHeight="1">
      <c r="B206" s="78" t="s">
        <v>148</v>
      </c>
      <c r="C206" s="8">
        <v>9.68</v>
      </c>
      <c r="D206" s="8">
        <v>9.68</v>
      </c>
      <c r="E206" s="8">
        <v>9.69</v>
      </c>
      <c r="F206" s="61">
        <v>19.2</v>
      </c>
    </row>
    <row r="207" spans="1:6" ht="15" customHeight="1">
      <c r="B207" s="78" t="s">
        <v>149</v>
      </c>
      <c r="C207" s="8">
        <v>9.6199999999999992</v>
      </c>
      <c r="D207" s="8">
        <v>9.67</v>
      </c>
      <c r="E207" s="8">
        <v>9.66</v>
      </c>
      <c r="F207" s="61">
        <v>18.8</v>
      </c>
    </row>
    <row r="208" spans="1:6" ht="15" customHeight="1">
      <c r="B208" s="78" t="s">
        <v>150</v>
      </c>
      <c r="C208" s="2">
        <v>9.6199999999999992</v>
      </c>
      <c r="D208" s="2">
        <v>9.68</v>
      </c>
      <c r="E208" s="2">
        <v>9.66</v>
      </c>
      <c r="F208" s="61">
        <v>18.66</v>
      </c>
    </row>
    <row r="209" spans="2:6" ht="15" customHeight="1">
      <c r="B209" s="78" t="s">
        <v>151</v>
      </c>
      <c r="C209" s="2">
        <v>9.5299999999999994</v>
      </c>
      <c r="D209" s="2">
        <v>9.65</v>
      </c>
      <c r="E209" s="2">
        <v>9.6300000000000008</v>
      </c>
      <c r="F209" s="61">
        <v>18.05</v>
      </c>
    </row>
    <row r="212" spans="2:6" ht="15" customHeight="1">
      <c r="C212" s="3"/>
      <c r="D212" s="3"/>
      <c r="E212" s="3"/>
      <c r="F212" s="3"/>
    </row>
  </sheetData>
  <pageMargins left="0" right="0" top="0" bottom="0" header="0" footer="0"/>
  <pageSetup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zoomScaleNormal="100" workbookViewId="0">
      <selection activeCell="E5" sqref="E5:F9"/>
    </sheetView>
  </sheetViews>
  <sheetFormatPr defaultRowHeight="15"/>
  <cols>
    <col min="1" max="1" width="28" style="78" customWidth="1"/>
    <col min="2" max="2" width="12" style="2" customWidth="1"/>
    <col min="3" max="4" width="9.140625" style="2"/>
    <col min="5" max="5" width="9.140625" style="77"/>
    <col min="6" max="16384" width="9.140625" style="2"/>
  </cols>
  <sheetData>
    <row r="1" spans="1:6">
      <c r="A1" s="1" t="s">
        <v>173</v>
      </c>
    </row>
    <row r="2" spans="1:6">
      <c r="A2" s="78" t="s">
        <v>222</v>
      </c>
    </row>
    <row r="3" spans="1:6">
      <c r="A3" s="1"/>
    </row>
    <row r="5" spans="1:6">
      <c r="A5" s="78" t="s">
        <v>13</v>
      </c>
      <c r="B5" s="3">
        <v>2011</v>
      </c>
      <c r="E5" s="82"/>
      <c r="F5" s="3"/>
    </row>
    <row r="6" spans="1:6">
      <c r="A6" s="13" t="s">
        <v>14</v>
      </c>
      <c r="B6" s="14">
        <v>357.05</v>
      </c>
      <c r="C6" s="3"/>
      <c r="D6" s="3"/>
      <c r="E6" s="13"/>
      <c r="F6" s="14"/>
    </row>
    <row r="7" spans="1:6">
      <c r="A7" s="13" t="s">
        <v>15</v>
      </c>
      <c r="B7" s="14">
        <v>112812</v>
      </c>
      <c r="C7" s="61"/>
      <c r="D7" s="61"/>
      <c r="E7" s="13"/>
      <c r="F7" s="14"/>
    </row>
    <row r="8" spans="1:6">
      <c r="A8" s="13" t="s">
        <v>16</v>
      </c>
      <c r="B8" s="14">
        <v>355.3</v>
      </c>
      <c r="C8" s="61"/>
      <c r="D8" s="61"/>
      <c r="E8" s="13"/>
      <c r="F8" s="14"/>
    </row>
    <row r="9" spans="1:6">
      <c r="A9" s="13" t="s">
        <v>17</v>
      </c>
      <c r="B9" s="14">
        <v>551</v>
      </c>
      <c r="C9" s="61"/>
      <c r="D9" s="61"/>
      <c r="E9" s="13"/>
      <c r="F9" s="14"/>
    </row>
    <row r="10" spans="1:6">
      <c r="C10" s="61"/>
      <c r="D10" s="61"/>
      <c r="E10" s="61"/>
    </row>
    <row r="11" spans="1:6">
      <c r="B11" s="15"/>
      <c r="C11" s="61"/>
      <c r="D11" s="61"/>
      <c r="E11" s="61"/>
    </row>
    <row r="12" spans="1:6">
      <c r="B12" s="15"/>
      <c r="C12" s="61"/>
      <c r="D12" s="61"/>
      <c r="E12" s="61"/>
    </row>
    <row r="13" spans="1:6">
      <c r="B13" s="15"/>
      <c r="C13" s="61"/>
      <c r="D13" s="61"/>
      <c r="E13" s="61"/>
    </row>
    <row r="14" spans="1:6">
      <c r="B14" s="15"/>
      <c r="C14" s="61"/>
      <c r="D14" s="61"/>
      <c r="E14" s="61"/>
    </row>
    <row r="15" spans="1:6">
      <c r="B15" s="15"/>
      <c r="C15" s="61"/>
      <c r="D15" s="61"/>
      <c r="E15" s="61"/>
    </row>
    <row r="16" spans="1:6">
      <c r="B16" s="15"/>
      <c r="C16" s="61"/>
      <c r="D16" s="61"/>
      <c r="E16" s="61"/>
    </row>
    <row r="17" spans="2:5">
      <c r="B17" s="15"/>
      <c r="C17" s="61"/>
      <c r="D17" s="61"/>
      <c r="E17" s="61"/>
    </row>
    <row r="18" spans="2:5">
      <c r="B18" s="15"/>
      <c r="C18" s="61"/>
      <c r="D18" s="61"/>
      <c r="E18" s="61"/>
    </row>
    <row r="19" spans="2:5">
      <c r="B19" s="15"/>
      <c r="C19" s="61"/>
      <c r="D19" s="61"/>
      <c r="E19" s="61"/>
    </row>
    <row r="20" spans="2:5">
      <c r="B20" s="15"/>
      <c r="C20" s="61"/>
      <c r="D20" s="61"/>
      <c r="E20" s="61"/>
    </row>
    <row r="21" spans="2:5">
      <c r="B21" s="15"/>
      <c r="C21" s="61"/>
      <c r="D21" s="61"/>
      <c r="E21" s="61"/>
    </row>
    <row r="22" spans="2:5">
      <c r="B22" s="15"/>
      <c r="C22" s="61"/>
      <c r="D22" s="61"/>
      <c r="E22" s="61"/>
    </row>
    <row r="23" spans="2:5">
      <c r="B23" s="15"/>
      <c r="C23" s="61"/>
      <c r="D23" s="61"/>
      <c r="E23" s="61"/>
    </row>
    <row r="24" spans="2:5">
      <c r="B24" s="15"/>
      <c r="C24" s="61"/>
      <c r="D24" s="61"/>
      <c r="E24" s="61"/>
    </row>
    <row r="25" spans="2:5">
      <c r="B25" s="15"/>
      <c r="C25" s="61"/>
      <c r="D25" s="61"/>
      <c r="E25" s="61"/>
    </row>
    <row r="26" spans="2:5">
      <c r="B26" s="15"/>
      <c r="C26" s="61"/>
      <c r="D26" s="61"/>
      <c r="E26" s="61"/>
    </row>
    <row r="27" spans="2:5">
      <c r="B27" s="15"/>
      <c r="C27" s="61"/>
      <c r="D27" s="61"/>
      <c r="E27" s="61"/>
    </row>
    <row r="28" spans="2:5">
      <c r="B28" s="15"/>
      <c r="C28" s="61"/>
      <c r="D28" s="61"/>
      <c r="E28" s="61"/>
    </row>
    <row r="29" spans="2:5">
      <c r="D29" s="61"/>
      <c r="E29" s="61"/>
    </row>
    <row r="31" spans="2:5">
      <c r="C31" s="16"/>
    </row>
  </sheetData>
  <pageMargins left="0.75" right="0.75" top="1" bottom="1" header="0.5" footer="0.5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zoomScaleNormal="100" workbookViewId="0">
      <selection activeCell="F6" sqref="F6:G10"/>
    </sheetView>
  </sheetViews>
  <sheetFormatPr defaultRowHeight="15" customHeight="1"/>
  <cols>
    <col min="1" max="1" width="28.140625" style="78" customWidth="1"/>
    <col min="2" max="2" width="9.5703125" style="2" customWidth="1"/>
    <col min="3" max="254" width="9.140625" style="2"/>
    <col min="255" max="255" width="27.28515625" style="2" customWidth="1"/>
    <col min="256" max="256" width="28.140625" style="2" customWidth="1"/>
    <col min="257" max="258" width="9.5703125" style="2" customWidth="1"/>
    <col min="259" max="510" width="9.140625" style="2"/>
    <col min="511" max="511" width="27.28515625" style="2" customWidth="1"/>
    <col min="512" max="512" width="28.140625" style="2" customWidth="1"/>
    <col min="513" max="514" width="9.5703125" style="2" customWidth="1"/>
    <col min="515" max="766" width="9.140625" style="2"/>
    <col min="767" max="767" width="27.28515625" style="2" customWidth="1"/>
    <col min="768" max="768" width="28.140625" style="2" customWidth="1"/>
    <col min="769" max="770" width="9.5703125" style="2" customWidth="1"/>
    <col min="771" max="1022" width="9.140625" style="2"/>
    <col min="1023" max="1023" width="27.28515625" style="2" customWidth="1"/>
    <col min="1024" max="1024" width="28.140625" style="2" customWidth="1"/>
    <col min="1025" max="1026" width="9.5703125" style="2" customWidth="1"/>
    <col min="1027" max="1278" width="9.140625" style="2"/>
    <col min="1279" max="1279" width="27.28515625" style="2" customWidth="1"/>
    <col min="1280" max="1280" width="28.140625" style="2" customWidth="1"/>
    <col min="1281" max="1282" width="9.5703125" style="2" customWidth="1"/>
    <col min="1283" max="1534" width="9.140625" style="2"/>
    <col min="1535" max="1535" width="27.28515625" style="2" customWidth="1"/>
    <col min="1536" max="1536" width="28.140625" style="2" customWidth="1"/>
    <col min="1537" max="1538" width="9.5703125" style="2" customWidth="1"/>
    <col min="1539" max="1790" width="9.140625" style="2"/>
    <col min="1791" max="1791" width="27.28515625" style="2" customWidth="1"/>
    <col min="1792" max="1792" width="28.140625" style="2" customWidth="1"/>
    <col min="1793" max="1794" width="9.5703125" style="2" customWidth="1"/>
    <col min="1795" max="2046" width="9.140625" style="2"/>
    <col min="2047" max="2047" width="27.28515625" style="2" customWidth="1"/>
    <col min="2048" max="2048" width="28.140625" style="2" customWidth="1"/>
    <col min="2049" max="2050" width="9.5703125" style="2" customWidth="1"/>
    <col min="2051" max="2302" width="9.140625" style="2"/>
    <col min="2303" max="2303" width="27.28515625" style="2" customWidth="1"/>
    <col min="2304" max="2304" width="28.140625" style="2" customWidth="1"/>
    <col min="2305" max="2306" width="9.5703125" style="2" customWidth="1"/>
    <col min="2307" max="2558" width="9.140625" style="2"/>
    <col min="2559" max="2559" width="27.28515625" style="2" customWidth="1"/>
    <col min="2560" max="2560" width="28.140625" style="2" customWidth="1"/>
    <col min="2561" max="2562" width="9.5703125" style="2" customWidth="1"/>
    <col min="2563" max="2814" width="9.140625" style="2"/>
    <col min="2815" max="2815" width="27.28515625" style="2" customWidth="1"/>
    <col min="2816" max="2816" width="28.140625" style="2" customWidth="1"/>
    <col min="2817" max="2818" width="9.5703125" style="2" customWidth="1"/>
    <col min="2819" max="3070" width="9.140625" style="2"/>
    <col min="3071" max="3071" width="27.28515625" style="2" customWidth="1"/>
    <col min="3072" max="3072" width="28.140625" style="2" customWidth="1"/>
    <col min="3073" max="3074" width="9.5703125" style="2" customWidth="1"/>
    <col min="3075" max="3326" width="9.140625" style="2"/>
    <col min="3327" max="3327" width="27.28515625" style="2" customWidth="1"/>
    <col min="3328" max="3328" width="28.140625" style="2" customWidth="1"/>
    <col min="3329" max="3330" width="9.5703125" style="2" customWidth="1"/>
    <col min="3331" max="3582" width="9.140625" style="2"/>
    <col min="3583" max="3583" width="27.28515625" style="2" customWidth="1"/>
    <col min="3584" max="3584" width="28.140625" style="2" customWidth="1"/>
    <col min="3585" max="3586" width="9.5703125" style="2" customWidth="1"/>
    <col min="3587" max="3838" width="9.140625" style="2"/>
    <col min="3839" max="3839" width="27.28515625" style="2" customWidth="1"/>
    <col min="3840" max="3840" width="28.140625" style="2" customWidth="1"/>
    <col min="3841" max="3842" width="9.5703125" style="2" customWidth="1"/>
    <col min="3843" max="4094" width="9.140625" style="2"/>
    <col min="4095" max="4095" width="27.28515625" style="2" customWidth="1"/>
    <col min="4096" max="4096" width="28.140625" style="2" customWidth="1"/>
    <col min="4097" max="4098" width="9.5703125" style="2" customWidth="1"/>
    <col min="4099" max="4350" width="9.140625" style="2"/>
    <col min="4351" max="4351" width="27.28515625" style="2" customWidth="1"/>
    <col min="4352" max="4352" width="28.140625" style="2" customWidth="1"/>
    <col min="4353" max="4354" width="9.5703125" style="2" customWidth="1"/>
    <col min="4355" max="4606" width="9.140625" style="2"/>
    <col min="4607" max="4607" width="27.28515625" style="2" customWidth="1"/>
    <col min="4608" max="4608" width="28.140625" style="2" customWidth="1"/>
    <col min="4609" max="4610" width="9.5703125" style="2" customWidth="1"/>
    <col min="4611" max="4862" width="9.140625" style="2"/>
    <col min="4863" max="4863" width="27.28515625" style="2" customWidth="1"/>
    <col min="4864" max="4864" width="28.140625" style="2" customWidth="1"/>
    <col min="4865" max="4866" width="9.5703125" style="2" customWidth="1"/>
    <col min="4867" max="5118" width="9.140625" style="2"/>
    <col min="5119" max="5119" width="27.28515625" style="2" customWidth="1"/>
    <col min="5120" max="5120" width="28.140625" style="2" customWidth="1"/>
    <col min="5121" max="5122" width="9.5703125" style="2" customWidth="1"/>
    <col min="5123" max="5374" width="9.140625" style="2"/>
    <col min="5375" max="5375" width="27.28515625" style="2" customWidth="1"/>
    <col min="5376" max="5376" width="28.140625" style="2" customWidth="1"/>
    <col min="5377" max="5378" width="9.5703125" style="2" customWidth="1"/>
    <col min="5379" max="5630" width="9.140625" style="2"/>
    <col min="5631" max="5631" width="27.28515625" style="2" customWidth="1"/>
    <col min="5632" max="5632" width="28.140625" style="2" customWidth="1"/>
    <col min="5633" max="5634" width="9.5703125" style="2" customWidth="1"/>
    <col min="5635" max="5886" width="9.140625" style="2"/>
    <col min="5887" max="5887" width="27.28515625" style="2" customWidth="1"/>
    <col min="5888" max="5888" width="28.140625" style="2" customWidth="1"/>
    <col min="5889" max="5890" width="9.5703125" style="2" customWidth="1"/>
    <col min="5891" max="6142" width="9.140625" style="2"/>
    <col min="6143" max="6143" width="27.28515625" style="2" customWidth="1"/>
    <col min="6144" max="6144" width="28.140625" style="2" customWidth="1"/>
    <col min="6145" max="6146" width="9.5703125" style="2" customWidth="1"/>
    <col min="6147" max="6398" width="9.140625" style="2"/>
    <col min="6399" max="6399" width="27.28515625" style="2" customWidth="1"/>
    <col min="6400" max="6400" width="28.140625" style="2" customWidth="1"/>
    <col min="6401" max="6402" width="9.5703125" style="2" customWidth="1"/>
    <col min="6403" max="6654" width="9.140625" style="2"/>
    <col min="6655" max="6655" width="27.28515625" style="2" customWidth="1"/>
    <col min="6656" max="6656" width="28.140625" style="2" customWidth="1"/>
    <col min="6657" max="6658" width="9.5703125" style="2" customWidth="1"/>
    <col min="6659" max="6910" width="9.140625" style="2"/>
    <col min="6911" max="6911" width="27.28515625" style="2" customWidth="1"/>
    <col min="6912" max="6912" width="28.140625" style="2" customWidth="1"/>
    <col min="6913" max="6914" width="9.5703125" style="2" customWidth="1"/>
    <col min="6915" max="7166" width="9.140625" style="2"/>
    <col min="7167" max="7167" width="27.28515625" style="2" customWidth="1"/>
    <col min="7168" max="7168" width="28.140625" style="2" customWidth="1"/>
    <col min="7169" max="7170" width="9.5703125" style="2" customWidth="1"/>
    <col min="7171" max="7422" width="9.140625" style="2"/>
    <col min="7423" max="7423" width="27.28515625" style="2" customWidth="1"/>
    <col min="7424" max="7424" width="28.140625" style="2" customWidth="1"/>
    <col min="7425" max="7426" width="9.5703125" style="2" customWidth="1"/>
    <col min="7427" max="7678" width="9.140625" style="2"/>
    <col min="7679" max="7679" width="27.28515625" style="2" customWidth="1"/>
    <col min="7680" max="7680" width="28.140625" style="2" customWidth="1"/>
    <col min="7681" max="7682" width="9.5703125" style="2" customWidth="1"/>
    <col min="7683" max="7934" width="9.140625" style="2"/>
    <col min="7935" max="7935" width="27.28515625" style="2" customWidth="1"/>
    <col min="7936" max="7936" width="28.140625" style="2" customWidth="1"/>
    <col min="7937" max="7938" width="9.5703125" style="2" customWidth="1"/>
    <col min="7939" max="8190" width="9.140625" style="2"/>
    <col min="8191" max="8191" width="27.28515625" style="2" customWidth="1"/>
    <col min="8192" max="8192" width="28.140625" style="2" customWidth="1"/>
    <col min="8193" max="8194" width="9.5703125" style="2" customWidth="1"/>
    <col min="8195" max="8446" width="9.140625" style="2"/>
    <col min="8447" max="8447" width="27.28515625" style="2" customWidth="1"/>
    <col min="8448" max="8448" width="28.140625" style="2" customWidth="1"/>
    <col min="8449" max="8450" width="9.5703125" style="2" customWidth="1"/>
    <col min="8451" max="8702" width="9.140625" style="2"/>
    <col min="8703" max="8703" width="27.28515625" style="2" customWidth="1"/>
    <col min="8704" max="8704" width="28.140625" style="2" customWidth="1"/>
    <col min="8705" max="8706" width="9.5703125" style="2" customWidth="1"/>
    <col min="8707" max="8958" width="9.140625" style="2"/>
    <col min="8959" max="8959" width="27.28515625" style="2" customWidth="1"/>
    <col min="8960" max="8960" width="28.140625" style="2" customWidth="1"/>
    <col min="8961" max="8962" width="9.5703125" style="2" customWidth="1"/>
    <col min="8963" max="9214" width="9.140625" style="2"/>
    <col min="9215" max="9215" width="27.28515625" style="2" customWidth="1"/>
    <col min="9216" max="9216" width="28.140625" style="2" customWidth="1"/>
    <col min="9217" max="9218" width="9.5703125" style="2" customWidth="1"/>
    <col min="9219" max="9470" width="9.140625" style="2"/>
    <col min="9471" max="9471" width="27.28515625" style="2" customWidth="1"/>
    <col min="9472" max="9472" width="28.140625" style="2" customWidth="1"/>
    <col min="9473" max="9474" width="9.5703125" style="2" customWidth="1"/>
    <col min="9475" max="9726" width="9.140625" style="2"/>
    <col min="9727" max="9727" width="27.28515625" style="2" customWidth="1"/>
    <col min="9728" max="9728" width="28.140625" style="2" customWidth="1"/>
    <col min="9729" max="9730" width="9.5703125" style="2" customWidth="1"/>
    <col min="9731" max="9982" width="9.140625" style="2"/>
    <col min="9983" max="9983" width="27.28515625" style="2" customWidth="1"/>
    <col min="9984" max="9984" width="28.140625" style="2" customWidth="1"/>
    <col min="9985" max="9986" width="9.5703125" style="2" customWidth="1"/>
    <col min="9987" max="10238" width="9.140625" style="2"/>
    <col min="10239" max="10239" width="27.28515625" style="2" customWidth="1"/>
    <col min="10240" max="10240" width="28.140625" style="2" customWidth="1"/>
    <col min="10241" max="10242" width="9.5703125" style="2" customWidth="1"/>
    <col min="10243" max="10494" width="9.140625" style="2"/>
    <col min="10495" max="10495" width="27.28515625" style="2" customWidth="1"/>
    <col min="10496" max="10496" width="28.140625" style="2" customWidth="1"/>
    <col min="10497" max="10498" width="9.5703125" style="2" customWidth="1"/>
    <col min="10499" max="10750" width="9.140625" style="2"/>
    <col min="10751" max="10751" width="27.28515625" style="2" customWidth="1"/>
    <col min="10752" max="10752" width="28.140625" style="2" customWidth="1"/>
    <col min="10753" max="10754" width="9.5703125" style="2" customWidth="1"/>
    <col min="10755" max="11006" width="9.140625" style="2"/>
    <col min="11007" max="11007" width="27.28515625" style="2" customWidth="1"/>
    <col min="11008" max="11008" width="28.140625" style="2" customWidth="1"/>
    <col min="11009" max="11010" width="9.5703125" style="2" customWidth="1"/>
    <col min="11011" max="11262" width="9.140625" style="2"/>
    <col min="11263" max="11263" width="27.28515625" style="2" customWidth="1"/>
    <col min="11264" max="11264" width="28.140625" style="2" customWidth="1"/>
    <col min="11265" max="11266" width="9.5703125" style="2" customWidth="1"/>
    <col min="11267" max="11518" width="9.140625" style="2"/>
    <col min="11519" max="11519" width="27.28515625" style="2" customWidth="1"/>
    <col min="11520" max="11520" width="28.140625" style="2" customWidth="1"/>
    <col min="11521" max="11522" width="9.5703125" style="2" customWidth="1"/>
    <col min="11523" max="11774" width="9.140625" style="2"/>
    <col min="11775" max="11775" width="27.28515625" style="2" customWidth="1"/>
    <col min="11776" max="11776" width="28.140625" style="2" customWidth="1"/>
    <col min="11777" max="11778" width="9.5703125" style="2" customWidth="1"/>
    <col min="11779" max="12030" width="9.140625" style="2"/>
    <col min="12031" max="12031" width="27.28515625" style="2" customWidth="1"/>
    <col min="12032" max="12032" width="28.140625" style="2" customWidth="1"/>
    <col min="12033" max="12034" width="9.5703125" style="2" customWidth="1"/>
    <col min="12035" max="12286" width="9.140625" style="2"/>
    <col min="12287" max="12287" width="27.28515625" style="2" customWidth="1"/>
    <col min="12288" max="12288" width="28.140625" style="2" customWidth="1"/>
    <col min="12289" max="12290" width="9.5703125" style="2" customWidth="1"/>
    <col min="12291" max="12542" width="9.140625" style="2"/>
    <col min="12543" max="12543" width="27.28515625" style="2" customWidth="1"/>
    <col min="12544" max="12544" width="28.140625" style="2" customWidth="1"/>
    <col min="12545" max="12546" width="9.5703125" style="2" customWidth="1"/>
    <col min="12547" max="12798" width="9.140625" style="2"/>
    <col min="12799" max="12799" width="27.28515625" style="2" customWidth="1"/>
    <col min="12800" max="12800" width="28.140625" style="2" customWidth="1"/>
    <col min="12801" max="12802" width="9.5703125" style="2" customWidth="1"/>
    <col min="12803" max="13054" width="9.140625" style="2"/>
    <col min="13055" max="13055" width="27.28515625" style="2" customWidth="1"/>
    <col min="13056" max="13056" width="28.140625" style="2" customWidth="1"/>
    <col min="13057" max="13058" width="9.5703125" style="2" customWidth="1"/>
    <col min="13059" max="13310" width="9.140625" style="2"/>
    <col min="13311" max="13311" width="27.28515625" style="2" customWidth="1"/>
    <col min="13312" max="13312" width="28.140625" style="2" customWidth="1"/>
    <col min="13313" max="13314" width="9.5703125" style="2" customWidth="1"/>
    <col min="13315" max="13566" width="9.140625" style="2"/>
    <col min="13567" max="13567" width="27.28515625" style="2" customWidth="1"/>
    <col min="13568" max="13568" width="28.140625" style="2" customWidth="1"/>
    <col min="13569" max="13570" width="9.5703125" style="2" customWidth="1"/>
    <col min="13571" max="13822" width="9.140625" style="2"/>
    <col min="13823" max="13823" width="27.28515625" style="2" customWidth="1"/>
    <col min="13824" max="13824" width="28.140625" style="2" customWidth="1"/>
    <col min="13825" max="13826" width="9.5703125" style="2" customWidth="1"/>
    <col min="13827" max="14078" width="9.140625" style="2"/>
    <col min="14079" max="14079" width="27.28515625" style="2" customWidth="1"/>
    <col min="14080" max="14080" width="28.140625" style="2" customWidth="1"/>
    <col min="14081" max="14082" width="9.5703125" style="2" customWidth="1"/>
    <col min="14083" max="14334" width="9.140625" style="2"/>
    <col min="14335" max="14335" width="27.28515625" style="2" customWidth="1"/>
    <col min="14336" max="14336" width="28.140625" style="2" customWidth="1"/>
    <col min="14337" max="14338" width="9.5703125" style="2" customWidth="1"/>
    <col min="14339" max="14590" width="9.140625" style="2"/>
    <col min="14591" max="14591" width="27.28515625" style="2" customWidth="1"/>
    <col min="14592" max="14592" width="28.140625" style="2" customWidth="1"/>
    <col min="14593" max="14594" width="9.5703125" style="2" customWidth="1"/>
    <col min="14595" max="14846" width="9.140625" style="2"/>
    <col min="14847" max="14847" width="27.28515625" style="2" customWidth="1"/>
    <col min="14848" max="14848" width="28.140625" style="2" customWidth="1"/>
    <col min="14849" max="14850" width="9.5703125" style="2" customWidth="1"/>
    <col min="14851" max="15102" width="9.140625" style="2"/>
    <col min="15103" max="15103" width="27.28515625" style="2" customWidth="1"/>
    <col min="15104" max="15104" width="28.140625" style="2" customWidth="1"/>
    <col min="15105" max="15106" width="9.5703125" style="2" customWidth="1"/>
    <col min="15107" max="15358" width="9.140625" style="2"/>
    <col min="15359" max="15359" width="27.28515625" style="2" customWidth="1"/>
    <col min="15360" max="15360" width="28.140625" style="2" customWidth="1"/>
    <col min="15361" max="15362" width="9.5703125" style="2" customWidth="1"/>
    <col min="15363" max="15614" width="9.140625" style="2"/>
    <col min="15615" max="15615" width="27.28515625" style="2" customWidth="1"/>
    <col min="15616" max="15616" width="28.140625" style="2" customWidth="1"/>
    <col min="15617" max="15618" width="9.5703125" style="2" customWidth="1"/>
    <col min="15619" max="15870" width="9.140625" style="2"/>
    <col min="15871" max="15871" width="27.28515625" style="2" customWidth="1"/>
    <col min="15872" max="15872" width="28.140625" style="2" customWidth="1"/>
    <col min="15873" max="15874" width="9.5703125" style="2" customWidth="1"/>
    <col min="15875" max="16126" width="9.140625" style="2"/>
    <col min="16127" max="16127" width="27.28515625" style="2" customWidth="1"/>
    <col min="16128" max="16128" width="28.140625" style="2" customWidth="1"/>
    <col min="16129" max="16130" width="9.5703125" style="2" customWidth="1"/>
    <col min="16131" max="16384" width="9.140625" style="2"/>
  </cols>
  <sheetData>
    <row r="1" spans="1:7" ht="15" customHeight="1">
      <c r="A1" s="1" t="s">
        <v>262</v>
      </c>
    </row>
    <row r="2" spans="1:7" ht="15" customHeight="1">
      <c r="A2" s="1" t="s">
        <v>287</v>
      </c>
    </row>
    <row r="3" spans="1:7" ht="15" customHeight="1">
      <c r="A3" s="1"/>
    </row>
    <row r="4" spans="1:7" ht="15" customHeight="1">
      <c r="A4" s="1"/>
    </row>
    <row r="5" spans="1:7" ht="15" customHeight="1">
      <c r="A5" s="2" t="s">
        <v>13</v>
      </c>
      <c r="B5" s="25" t="s">
        <v>225</v>
      </c>
      <c r="C5" s="3"/>
    </row>
    <row r="6" spans="1:7" ht="15" customHeight="1">
      <c r="A6" s="2" t="s">
        <v>14</v>
      </c>
      <c r="B6" s="61">
        <v>9.73</v>
      </c>
      <c r="G6" s="25"/>
    </row>
    <row r="7" spans="1:7" ht="15" customHeight="1">
      <c r="A7" s="2" t="s">
        <v>15</v>
      </c>
      <c r="B7" s="29">
        <v>112584</v>
      </c>
    </row>
    <row r="8" spans="1:7" ht="15" customHeight="1">
      <c r="A8" s="2" t="s">
        <v>16</v>
      </c>
      <c r="B8" s="61">
        <v>9.73</v>
      </c>
    </row>
    <row r="9" spans="1:7" ht="15" customHeight="1">
      <c r="A9" s="2" t="s">
        <v>17</v>
      </c>
      <c r="B9" s="2">
        <v>3059</v>
      </c>
    </row>
    <row r="10" spans="1:7" ht="15" customHeight="1">
      <c r="A10" s="2"/>
      <c r="B10" s="5"/>
    </row>
    <row r="11" spans="1:7" ht="15" customHeight="1">
      <c r="B11" s="5"/>
    </row>
    <row r="12" spans="1:7" ht="15" customHeight="1">
      <c r="B12" s="5"/>
    </row>
    <row r="13" spans="1:7" ht="15" customHeight="1">
      <c r="B13" s="5"/>
    </row>
    <row r="14" spans="1:7" ht="15" customHeight="1">
      <c r="B14" s="5"/>
      <c r="C14" s="5"/>
    </row>
    <row r="15" spans="1:7" ht="15" customHeight="1">
      <c r="B15" s="5"/>
      <c r="C15" s="5"/>
    </row>
    <row r="16" spans="1:7" ht="15" customHeight="1">
      <c r="B16" s="5"/>
      <c r="C16" s="5"/>
    </row>
    <row r="17" spans="2:3" ht="15" customHeight="1">
      <c r="B17" s="5"/>
      <c r="C17" s="5"/>
    </row>
    <row r="18" spans="2:3" ht="15" customHeight="1">
      <c r="B18" s="5"/>
      <c r="C18" s="5"/>
    </row>
    <row r="19" spans="2:3" ht="15" customHeight="1">
      <c r="B19" s="5"/>
      <c r="C19" s="5"/>
    </row>
    <row r="20" spans="2:3" ht="15" customHeight="1">
      <c r="B20" s="5"/>
      <c r="C20" s="5"/>
    </row>
    <row r="21" spans="2:3" ht="15" customHeight="1">
      <c r="B21" s="5"/>
      <c r="C21" s="5"/>
    </row>
    <row r="22" spans="2:3" ht="15" customHeight="1">
      <c r="B22" s="5"/>
      <c r="C22" s="5"/>
    </row>
    <row r="23" spans="2:3" ht="15" customHeight="1">
      <c r="B23" s="5"/>
      <c r="C23" s="5"/>
    </row>
    <row r="24" spans="2:3" ht="15" customHeight="1">
      <c r="B24" s="5"/>
      <c r="C24" s="5"/>
    </row>
    <row r="25" spans="2:3" ht="15" customHeight="1">
      <c r="B25" s="5"/>
      <c r="C25" s="5"/>
    </row>
    <row r="26" spans="2:3" ht="15" customHeight="1">
      <c r="B26" s="5"/>
      <c r="C26" s="5"/>
    </row>
    <row r="27" spans="2:3" ht="15" customHeight="1">
      <c r="B27" s="5"/>
      <c r="C27" s="5"/>
    </row>
    <row r="28" spans="2:3" ht="15" customHeight="1">
      <c r="B28" s="5"/>
      <c r="C28" s="5"/>
    </row>
    <row r="29" spans="2:3" ht="15" customHeight="1">
      <c r="B29" s="5"/>
      <c r="C29" s="5"/>
    </row>
    <row r="30" spans="2:3" ht="15" customHeight="1">
      <c r="B30" s="5"/>
      <c r="C30" s="5"/>
    </row>
  </sheetData>
  <pageMargins left="0" right="0" top="0" bottom="0" header="0" footer="0"/>
  <pageSetup scale="8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zoomScaleNormal="100" workbookViewId="0"/>
  </sheetViews>
  <sheetFormatPr defaultRowHeight="15" customHeight="1"/>
  <cols>
    <col min="1" max="1" width="16.85546875" style="20" customWidth="1"/>
    <col min="2" max="2" width="13.140625" style="3" bestFit="1" customWidth="1"/>
    <col min="3" max="3" width="10.140625" style="2" bestFit="1" customWidth="1"/>
    <col min="4" max="4" width="14.7109375" style="3" bestFit="1" customWidth="1"/>
    <col min="5" max="5" width="11" style="3" customWidth="1"/>
    <col min="6" max="6" width="9.42578125" style="3" customWidth="1"/>
    <col min="7" max="7" width="11.42578125" style="3" customWidth="1"/>
    <col min="8" max="8" width="9" style="3" customWidth="1"/>
    <col min="9" max="254" width="9.140625" style="2"/>
    <col min="255" max="255" width="27.28515625" style="2" customWidth="1"/>
    <col min="256" max="256" width="16" style="2" customWidth="1"/>
    <col min="257" max="257" width="16.28515625" style="2" customWidth="1"/>
    <col min="258" max="260" width="6.7109375" style="2" customWidth="1"/>
    <col min="261" max="261" width="10.85546875" style="2" customWidth="1"/>
    <col min="262" max="262" width="11" style="2" customWidth="1"/>
    <col min="263" max="263" width="6.85546875" style="2" customWidth="1"/>
    <col min="264" max="510" width="9.140625" style="2"/>
    <col min="511" max="511" width="27.28515625" style="2" customWidth="1"/>
    <col min="512" max="512" width="16" style="2" customWidth="1"/>
    <col min="513" max="513" width="16.28515625" style="2" customWidth="1"/>
    <col min="514" max="516" width="6.7109375" style="2" customWidth="1"/>
    <col min="517" max="517" width="10.85546875" style="2" customWidth="1"/>
    <col min="518" max="518" width="11" style="2" customWidth="1"/>
    <col min="519" max="519" width="6.85546875" style="2" customWidth="1"/>
    <col min="520" max="766" width="9.140625" style="2"/>
    <col min="767" max="767" width="27.28515625" style="2" customWidth="1"/>
    <col min="768" max="768" width="16" style="2" customWidth="1"/>
    <col min="769" max="769" width="16.28515625" style="2" customWidth="1"/>
    <col min="770" max="772" width="6.7109375" style="2" customWidth="1"/>
    <col min="773" max="773" width="10.85546875" style="2" customWidth="1"/>
    <col min="774" max="774" width="11" style="2" customWidth="1"/>
    <col min="775" max="775" width="6.85546875" style="2" customWidth="1"/>
    <col min="776" max="1022" width="9.140625" style="2"/>
    <col min="1023" max="1023" width="27.28515625" style="2" customWidth="1"/>
    <col min="1024" max="1024" width="16" style="2" customWidth="1"/>
    <col min="1025" max="1025" width="16.28515625" style="2" customWidth="1"/>
    <col min="1026" max="1028" width="6.7109375" style="2" customWidth="1"/>
    <col min="1029" max="1029" width="10.85546875" style="2" customWidth="1"/>
    <col min="1030" max="1030" width="11" style="2" customWidth="1"/>
    <col min="1031" max="1031" width="6.85546875" style="2" customWidth="1"/>
    <col min="1032" max="1278" width="9.140625" style="2"/>
    <col min="1279" max="1279" width="27.28515625" style="2" customWidth="1"/>
    <col min="1280" max="1280" width="16" style="2" customWidth="1"/>
    <col min="1281" max="1281" width="16.28515625" style="2" customWidth="1"/>
    <col min="1282" max="1284" width="6.7109375" style="2" customWidth="1"/>
    <col min="1285" max="1285" width="10.85546875" style="2" customWidth="1"/>
    <col min="1286" max="1286" width="11" style="2" customWidth="1"/>
    <col min="1287" max="1287" width="6.85546875" style="2" customWidth="1"/>
    <col min="1288" max="1534" width="9.140625" style="2"/>
    <col min="1535" max="1535" width="27.28515625" style="2" customWidth="1"/>
    <col min="1536" max="1536" width="16" style="2" customWidth="1"/>
    <col min="1537" max="1537" width="16.28515625" style="2" customWidth="1"/>
    <col min="1538" max="1540" width="6.7109375" style="2" customWidth="1"/>
    <col min="1541" max="1541" width="10.85546875" style="2" customWidth="1"/>
    <col min="1542" max="1542" width="11" style="2" customWidth="1"/>
    <col min="1543" max="1543" width="6.85546875" style="2" customWidth="1"/>
    <col min="1544" max="1790" width="9.140625" style="2"/>
    <col min="1791" max="1791" width="27.28515625" style="2" customWidth="1"/>
    <col min="1792" max="1792" width="16" style="2" customWidth="1"/>
    <col min="1793" max="1793" width="16.28515625" style="2" customWidth="1"/>
    <col min="1794" max="1796" width="6.7109375" style="2" customWidth="1"/>
    <col min="1797" max="1797" width="10.85546875" style="2" customWidth="1"/>
    <col min="1798" max="1798" width="11" style="2" customWidth="1"/>
    <col min="1799" max="1799" width="6.85546875" style="2" customWidth="1"/>
    <col min="1800" max="2046" width="9.140625" style="2"/>
    <col min="2047" max="2047" width="27.28515625" style="2" customWidth="1"/>
    <col min="2048" max="2048" width="16" style="2" customWidth="1"/>
    <col min="2049" max="2049" width="16.28515625" style="2" customWidth="1"/>
    <col min="2050" max="2052" width="6.7109375" style="2" customWidth="1"/>
    <col min="2053" max="2053" width="10.85546875" style="2" customWidth="1"/>
    <col min="2054" max="2054" width="11" style="2" customWidth="1"/>
    <col min="2055" max="2055" width="6.85546875" style="2" customWidth="1"/>
    <col min="2056" max="2302" width="9.140625" style="2"/>
    <col min="2303" max="2303" width="27.28515625" style="2" customWidth="1"/>
    <col min="2304" max="2304" width="16" style="2" customWidth="1"/>
    <col min="2305" max="2305" width="16.28515625" style="2" customWidth="1"/>
    <col min="2306" max="2308" width="6.7109375" style="2" customWidth="1"/>
    <col min="2309" max="2309" width="10.85546875" style="2" customWidth="1"/>
    <col min="2310" max="2310" width="11" style="2" customWidth="1"/>
    <col min="2311" max="2311" width="6.85546875" style="2" customWidth="1"/>
    <col min="2312" max="2558" width="9.140625" style="2"/>
    <col min="2559" max="2559" width="27.28515625" style="2" customWidth="1"/>
    <col min="2560" max="2560" width="16" style="2" customWidth="1"/>
    <col min="2561" max="2561" width="16.28515625" style="2" customWidth="1"/>
    <col min="2562" max="2564" width="6.7109375" style="2" customWidth="1"/>
    <col min="2565" max="2565" width="10.85546875" style="2" customWidth="1"/>
    <col min="2566" max="2566" width="11" style="2" customWidth="1"/>
    <col min="2567" max="2567" width="6.85546875" style="2" customWidth="1"/>
    <col min="2568" max="2814" width="9.140625" style="2"/>
    <col min="2815" max="2815" width="27.28515625" style="2" customWidth="1"/>
    <col min="2816" max="2816" width="16" style="2" customWidth="1"/>
    <col min="2817" max="2817" width="16.28515625" style="2" customWidth="1"/>
    <col min="2818" max="2820" width="6.7109375" style="2" customWidth="1"/>
    <col min="2821" max="2821" width="10.85546875" style="2" customWidth="1"/>
    <col min="2822" max="2822" width="11" style="2" customWidth="1"/>
    <col min="2823" max="2823" width="6.85546875" style="2" customWidth="1"/>
    <col min="2824" max="3070" width="9.140625" style="2"/>
    <col min="3071" max="3071" width="27.28515625" style="2" customWidth="1"/>
    <col min="3072" max="3072" width="16" style="2" customWidth="1"/>
    <col min="3073" max="3073" width="16.28515625" style="2" customWidth="1"/>
    <col min="3074" max="3076" width="6.7109375" style="2" customWidth="1"/>
    <col min="3077" max="3077" width="10.85546875" style="2" customWidth="1"/>
    <col min="3078" max="3078" width="11" style="2" customWidth="1"/>
    <col min="3079" max="3079" width="6.85546875" style="2" customWidth="1"/>
    <col min="3080" max="3326" width="9.140625" style="2"/>
    <col min="3327" max="3327" width="27.28515625" style="2" customWidth="1"/>
    <col min="3328" max="3328" width="16" style="2" customWidth="1"/>
    <col min="3329" max="3329" width="16.28515625" style="2" customWidth="1"/>
    <col min="3330" max="3332" width="6.7109375" style="2" customWidth="1"/>
    <col min="3333" max="3333" width="10.85546875" style="2" customWidth="1"/>
    <col min="3334" max="3334" width="11" style="2" customWidth="1"/>
    <col min="3335" max="3335" width="6.85546875" style="2" customWidth="1"/>
    <col min="3336" max="3582" width="9.140625" style="2"/>
    <col min="3583" max="3583" width="27.28515625" style="2" customWidth="1"/>
    <col min="3584" max="3584" width="16" style="2" customWidth="1"/>
    <col min="3585" max="3585" width="16.28515625" style="2" customWidth="1"/>
    <col min="3586" max="3588" width="6.7109375" style="2" customWidth="1"/>
    <col min="3589" max="3589" width="10.85546875" style="2" customWidth="1"/>
    <col min="3590" max="3590" width="11" style="2" customWidth="1"/>
    <col min="3591" max="3591" width="6.85546875" style="2" customWidth="1"/>
    <col min="3592" max="3838" width="9.140625" style="2"/>
    <col min="3839" max="3839" width="27.28515625" style="2" customWidth="1"/>
    <col min="3840" max="3840" width="16" style="2" customWidth="1"/>
    <col min="3841" max="3841" width="16.28515625" style="2" customWidth="1"/>
    <col min="3842" max="3844" width="6.7109375" style="2" customWidth="1"/>
    <col min="3845" max="3845" width="10.85546875" style="2" customWidth="1"/>
    <col min="3846" max="3846" width="11" style="2" customWidth="1"/>
    <col min="3847" max="3847" width="6.85546875" style="2" customWidth="1"/>
    <col min="3848" max="4094" width="9.140625" style="2"/>
    <col min="4095" max="4095" width="27.28515625" style="2" customWidth="1"/>
    <col min="4096" max="4096" width="16" style="2" customWidth="1"/>
    <col min="4097" max="4097" width="16.28515625" style="2" customWidth="1"/>
    <col min="4098" max="4100" width="6.7109375" style="2" customWidth="1"/>
    <col min="4101" max="4101" width="10.85546875" style="2" customWidth="1"/>
    <col min="4102" max="4102" width="11" style="2" customWidth="1"/>
    <col min="4103" max="4103" width="6.85546875" style="2" customWidth="1"/>
    <col min="4104" max="4350" width="9.140625" style="2"/>
    <col min="4351" max="4351" width="27.28515625" style="2" customWidth="1"/>
    <col min="4352" max="4352" width="16" style="2" customWidth="1"/>
    <col min="4353" max="4353" width="16.28515625" style="2" customWidth="1"/>
    <col min="4354" max="4356" width="6.7109375" style="2" customWidth="1"/>
    <col min="4357" max="4357" width="10.85546875" style="2" customWidth="1"/>
    <col min="4358" max="4358" width="11" style="2" customWidth="1"/>
    <col min="4359" max="4359" width="6.85546875" style="2" customWidth="1"/>
    <col min="4360" max="4606" width="9.140625" style="2"/>
    <col min="4607" max="4607" width="27.28515625" style="2" customWidth="1"/>
    <col min="4608" max="4608" width="16" style="2" customWidth="1"/>
    <col min="4609" max="4609" width="16.28515625" style="2" customWidth="1"/>
    <col min="4610" max="4612" width="6.7109375" style="2" customWidth="1"/>
    <col min="4613" max="4613" width="10.85546875" style="2" customWidth="1"/>
    <col min="4614" max="4614" width="11" style="2" customWidth="1"/>
    <col min="4615" max="4615" width="6.85546875" style="2" customWidth="1"/>
    <col min="4616" max="4862" width="9.140625" style="2"/>
    <col min="4863" max="4863" width="27.28515625" style="2" customWidth="1"/>
    <col min="4864" max="4864" width="16" style="2" customWidth="1"/>
    <col min="4865" max="4865" width="16.28515625" style="2" customWidth="1"/>
    <col min="4866" max="4868" width="6.7109375" style="2" customWidth="1"/>
    <col min="4869" max="4869" width="10.85546875" style="2" customWidth="1"/>
    <col min="4870" max="4870" width="11" style="2" customWidth="1"/>
    <col min="4871" max="4871" width="6.85546875" style="2" customWidth="1"/>
    <col min="4872" max="5118" width="9.140625" style="2"/>
    <col min="5119" max="5119" width="27.28515625" style="2" customWidth="1"/>
    <col min="5120" max="5120" width="16" style="2" customWidth="1"/>
    <col min="5121" max="5121" width="16.28515625" style="2" customWidth="1"/>
    <col min="5122" max="5124" width="6.7109375" style="2" customWidth="1"/>
    <col min="5125" max="5125" width="10.85546875" style="2" customWidth="1"/>
    <col min="5126" max="5126" width="11" style="2" customWidth="1"/>
    <col min="5127" max="5127" width="6.85546875" style="2" customWidth="1"/>
    <col min="5128" max="5374" width="9.140625" style="2"/>
    <col min="5375" max="5375" width="27.28515625" style="2" customWidth="1"/>
    <col min="5376" max="5376" width="16" style="2" customWidth="1"/>
    <col min="5377" max="5377" width="16.28515625" style="2" customWidth="1"/>
    <col min="5378" max="5380" width="6.7109375" style="2" customWidth="1"/>
    <col min="5381" max="5381" width="10.85546875" style="2" customWidth="1"/>
    <col min="5382" max="5382" width="11" style="2" customWidth="1"/>
    <col min="5383" max="5383" width="6.85546875" style="2" customWidth="1"/>
    <col min="5384" max="5630" width="9.140625" style="2"/>
    <col min="5631" max="5631" width="27.28515625" style="2" customWidth="1"/>
    <col min="5632" max="5632" width="16" style="2" customWidth="1"/>
    <col min="5633" max="5633" width="16.28515625" style="2" customWidth="1"/>
    <col min="5634" max="5636" width="6.7109375" style="2" customWidth="1"/>
    <col min="5637" max="5637" width="10.85546875" style="2" customWidth="1"/>
    <col min="5638" max="5638" width="11" style="2" customWidth="1"/>
    <col min="5639" max="5639" width="6.85546875" style="2" customWidth="1"/>
    <col min="5640" max="5886" width="9.140625" style="2"/>
    <col min="5887" max="5887" width="27.28515625" style="2" customWidth="1"/>
    <col min="5888" max="5888" width="16" style="2" customWidth="1"/>
    <col min="5889" max="5889" width="16.28515625" style="2" customWidth="1"/>
    <col min="5890" max="5892" width="6.7109375" style="2" customWidth="1"/>
    <col min="5893" max="5893" width="10.85546875" style="2" customWidth="1"/>
    <col min="5894" max="5894" width="11" style="2" customWidth="1"/>
    <col min="5895" max="5895" width="6.85546875" style="2" customWidth="1"/>
    <col min="5896" max="6142" width="9.140625" style="2"/>
    <col min="6143" max="6143" width="27.28515625" style="2" customWidth="1"/>
    <col min="6144" max="6144" width="16" style="2" customWidth="1"/>
    <col min="6145" max="6145" width="16.28515625" style="2" customWidth="1"/>
    <col min="6146" max="6148" width="6.7109375" style="2" customWidth="1"/>
    <col min="6149" max="6149" width="10.85546875" style="2" customWidth="1"/>
    <col min="6150" max="6150" width="11" style="2" customWidth="1"/>
    <col min="6151" max="6151" width="6.85546875" style="2" customWidth="1"/>
    <col min="6152" max="6398" width="9.140625" style="2"/>
    <col min="6399" max="6399" width="27.28515625" style="2" customWidth="1"/>
    <col min="6400" max="6400" width="16" style="2" customWidth="1"/>
    <col min="6401" max="6401" width="16.28515625" style="2" customWidth="1"/>
    <col min="6402" max="6404" width="6.7109375" style="2" customWidth="1"/>
    <col min="6405" max="6405" width="10.85546875" style="2" customWidth="1"/>
    <col min="6406" max="6406" width="11" style="2" customWidth="1"/>
    <col min="6407" max="6407" width="6.85546875" style="2" customWidth="1"/>
    <col min="6408" max="6654" width="9.140625" style="2"/>
    <col min="6655" max="6655" width="27.28515625" style="2" customWidth="1"/>
    <col min="6656" max="6656" width="16" style="2" customWidth="1"/>
    <col min="6657" max="6657" width="16.28515625" style="2" customWidth="1"/>
    <col min="6658" max="6660" width="6.7109375" style="2" customWidth="1"/>
    <col min="6661" max="6661" width="10.85546875" style="2" customWidth="1"/>
    <col min="6662" max="6662" width="11" style="2" customWidth="1"/>
    <col min="6663" max="6663" width="6.85546875" style="2" customWidth="1"/>
    <col min="6664" max="6910" width="9.140625" style="2"/>
    <col min="6911" max="6911" width="27.28515625" style="2" customWidth="1"/>
    <col min="6912" max="6912" width="16" style="2" customWidth="1"/>
    <col min="6913" max="6913" width="16.28515625" style="2" customWidth="1"/>
    <col min="6914" max="6916" width="6.7109375" style="2" customWidth="1"/>
    <col min="6917" max="6917" width="10.85546875" style="2" customWidth="1"/>
    <col min="6918" max="6918" width="11" style="2" customWidth="1"/>
    <col min="6919" max="6919" width="6.85546875" style="2" customWidth="1"/>
    <col min="6920" max="7166" width="9.140625" style="2"/>
    <col min="7167" max="7167" width="27.28515625" style="2" customWidth="1"/>
    <col min="7168" max="7168" width="16" style="2" customWidth="1"/>
    <col min="7169" max="7169" width="16.28515625" style="2" customWidth="1"/>
    <col min="7170" max="7172" width="6.7109375" style="2" customWidth="1"/>
    <col min="7173" max="7173" width="10.85546875" style="2" customWidth="1"/>
    <col min="7174" max="7174" width="11" style="2" customWidth="1"/>
    <col min="7175" max="7175" width="6.85546875" style="2" customWidth="1"/>
    <col min="7176" max="7422" width="9.140625" style="2"/>
    <col min="7423" max="7423" width="27.28515625" style="2" customWidth="1"/>
    <col min="7424" max="7424" width="16" style="2" customWidth="1"/>
    <col min="7425" max="7425" width="16.28515625" style="2" customWidth="1"/>
    <col min="7426" max="7428" width="6.7109375" style="2" customWidth="1"/>
    <col min="7429" max="7429" width="10.85546875" style="2" customWidth="1"/>
    <col min="7430" max="7430" width="11" style="2" customWidth="1"/>
    <col min="7431" max="7431" width="6.85546875" style="2" customWidth="1"/>
    <col min="7432" max="7678" width="9.140625" style="2"/>
    <col min="7679" max="7679" width="27.28515625" style="2" customWidth="1"/>
    <col min="7680" max="7680" width="16" style="2" customWidth="1"/>
    <col min="7681" max="7681" width="16.28515625" style="2" customWidth="1"/>
    <col min="7682" max="7684" width="6.7109375" style="2" customWidth="1"/>
    <col min="7685" max="7685" width="10.85546875" style="2" customWidth="1"/>
    <col min="7686" max="7686" width="11" style="2" customWidth="1"/>
    <col min="7687" max="7687" width="6.85546875" style="2" customWidth="1"/>
    <col min="7688" max="7934" width="9.140625" style="2"/>
    <col min="7935" max="7935" width="27.28515625" style="2" customWidth="1"/>
    <col min="7936" max="7936" width="16" style="2" customWidth="1"/>
    <col min="7937" max="7937" width="16.28515625" style="2" customWidth="1"/>
    <col min="7938" max="7940" width="6.7109375" style="2" customWidth="1"/>
    <col min="7941" max="7941" width="10.85546875" style="2" customWidth="1"/>
    <col min="7942" max="7942" width="11" style="2" customWidth="1"/>
    <col min="7943" max="7943" width="6.85546875" style="2" customWidth="1"/>
    <col min="7944" max="8190" width="9.140625" style="2"/>
    <col min="8191" max="8191" width="27.28515625" style="2" customWidth="1"/>
    <col min="8192" max="8192" width="16" style="2" customWidth="1"/>
    <col min="8193" max="8193" width="16.28515625" style="2" customWidth="1"/>
    <col min="8194" max="8196" width="6.7109375" style="2" customWidth="1"/>
    <col min="8197" max="8197" width="10.85546875" style="2" customWidth="1"/>
    <col min="8198" max="8198" width="11" style="2" customWidth="1"/>
    <col min="8199" max="8199" width="6.85546875" style="2" customWidth="1"/>
    <col min="8200" max="8446" width="9.140625" style="2"/>
    <col min="8447" max="8447" width="27.28515625" style="2" customWidth="1"/>
    <col min="8448" max="8448" width="16" style="2" customWidth="1"/>
    <col min="8449" max="8449" width="16.28515625" style="2" customWidth="1"/>
    <col min="8450" max="8452" width="6.7109375" style="2" customWidth="1"/>
    <col min="8453" max="8453" width="10.85546875" style="2" customWidth="1"/>
    <col min="8454" max="8454" width="11" style="2" customWidth="1"/>
    <col min="8455" max="8455" width="6.85546875" style="2" customWidth="1"/>
    <col min="8456" max="8702" width="9.140625" style="2"/>
    <col min="8703" max="8703" width="27.28515625" style="2" customWidth="1"/>
    <col min="8704" max="8704" width="16" style="2" customWidth="1"/>
    <col min="8705" max="8705" width="16.28515625" style="2" customWidth="1"/>
    <col min="8706" max="8708" width="6.7109375" style="2" customWidth="1"/>
    <col min="8709" max="8709" width="10.85546875" style="2" customWidth="1"/>
    <col min="8710" max="8710" width="11" style="2" customWidth="1"/>
    <col min="8711" max="8711" width="6.85546875" style="2" customWidth="1"/>
    <col min="8712" max="8958" width="9.140625" style="2"/>
    <col min="8959" max="8959" width="27.28515625" style="2" customWidth="1"/>
    <col min="8960" max="8960" width="16" style="2" customWidth="1"/>
    <col min="8961" max="8961" width="16.28515625" style="2" customWidth="1"/>
    <col min="8962" max="8964" width="6.7109375" style="2" customWidth="1"/>
    <col min="8965" max="8965" width="10.85546875" style="2" customWidth="1"/>
    <col min="8966" max="8966" width="11" style="2" customWidth="1"/>
    <col min="8967" max="8967" width="6.85546875" style="2" customWidth="1"/>
    <col min="8968" max="9214" width="9.140625" style="2"/>
    <col min="9215" max="9215" width="27.28515625" style="2" customWidth="1"/>
    <col min="9216" max="9216" width="16" style="2" customWidth="1"/>
    <col min="9217" max="9217" width="16.28515625" style="2" customWidth="1"/>
    <col min="9218" max="9220" width="6.7109375" style="2" customWidth="1"/>
    <col min="9221" max="9221" width="10.85546875" style="2" customWidth="1"/>
    <col min="9222" max="9222" width="11" style="2" customWidth="1"/>
    <col min="9223" max="9223" width="6.85546875" style="2" customWidth="1"/>
    <col min="9224" max="9470" width="9.140625" style="2"/>
    <col min="9471" max="9471" width="27.28515625" style="2" customWidth="1"/>
    <col min="9472" max="9472" width="16" style="2" customWidth="1"/>
    <col min="9473" max="9473" width="16.28515625" style="2" customWidth="1"/>
    <col min="9474" max="9476" width="6.7109375" style="2" customWidth="1"/>
    <col min="9477" max="9477" width="10.85546875" style="2" customWidth="1"/>
    <col min="9478" max="9478" width="11" style="2" customWidth="1"/>
    <col min="9479" max="9479" width="6.85546875" style="2" customWidth="1"/>
    <col min="9480" max="9726" width="9.140625" style="2"/>
    <col min="9727" max="9727" width="27.28515625" style="2" customWidth="1"/>
    <col min="9728" max="9728" width="16" style="2" customWidth="1"/>
    <col min="9729" max="9729" width="16.28515625" style="2" customWidth="1"/>
    <col min="9730" max="9732" width="6.7109375" style="2" customWidth="1"/>
    <col min="9733" max="9733" width="10.85546875" style="2" customWidth="1"/>
    <col min="9734" max="9734" width="11" style="2" customWidth="1"/>
    <col min="9735" max="9735" width="6.85546875" style="2" customWidth="1"/>
    <col min="9736" max="9982" width="9.140625" style="2"/>
    <col min="9983" max="9983" width="27.28515625" style="2" customWidth="1"/>
    <col min="9984" max="9984" width="16" style="2" customWidth="1"/>
    <col min="9985" max="9985" width="16.28515625" style="2" customWidth="1"/>
    <col min="9986" max="9988" width="6.7109375" style="2" customWidth="1"/>
    <col min="9989" max="9989" width="10.85546875" style="2" customWidth="1"/>
    <col min="9990" max="9990" width="11" style="2" customWidth="1"/>
    <col min="9991" max="9991" width="6.85546875" style="2" customWidth="1"/>
    <col min="9992" max="10238" width="9.140625" style="2"/>
    <col min="10239" max="10239" width="27.28515625" style="2" customWidth="1"/>
    <col min="10240" max="10240" width="16" style="2" customWidth="1"/>
    <col min="10241" max="10241" width="16.28515625" style="2" customWidth="1"/>
    <col min="10242" max="10244" width="6.7109375" style="2" customWidth="1"/>
    <col min="10245" max="10245" width="10.85546875" style="2" customWidth="1"/>
    <col min="10246" max="10246" width="11" style="2" customWidth="1"/>
    <col min="10247" max="10247" width="6.85546875" style="2" customWidth="1"/>
    <col min="10248" max="10494" width="9.140625" style="2"/>
    <col min="10495" max="10495" width="27.28515625" style="2" customWidth="1"/>
    <col min="10496" max="10496" width="16" style="2" customWidth="1"/>
    <col min="10497" max="10497" width="16.28515625" style="2" customWidth="1"/>
    <col min="10498" max="10500" width="6.7109375" style="2" customWidth="1"/>
    <col min="10501" max="10501" width="10.85546875" style="2" customWidth="1"/>
    <col min="10502" max="10502" width="11" style="2" customWidth="1"/>
    <col min="10503" max="10503" width="6.85546875" style="2" customWidth="1"/>
    <col min="10504" max="10750" width="9.140625" style="2"/>
    <col min="10751" max="10751" width="27.28515625" style="2" customWidth="1"/>
    <col min="10752" max="10752" width="16" style="2" customWidth="1"/>
    <col min="10753" max="10753" width="16.28515625" style="2" customWidth="1"/>
    <col min="10754" max="10756" width="6.7109375" style="2" customWidth="1"/>
    <col min="10757" max="10757" width="10.85546875" style="2" customWidth="1"/>
    <col min="10758" max="10758" width="11" style="2" customWidth="1"/>
    <col min="10759" max="10759" width="6.85546875" style="2" customWidth="1"/>
    <col min="10760" max="11006" width="9.140625" style="2"/>
    <col min="11007" max="11007" width="27.28515625" style="2" customWidth="1"/>
    <col min="11008" max="11008" width="16" style="2" customWidth="1"/>
    <col min="11009" max="11009" width="16.28515625" style="2" customWidth="1"/>
    <col min="11010" max="11012" width="6.7109375" style="2" customWidth="1"/>
    <col min="11013" max="11013" width="10.85546875" style="2" customWidth="1"/>
    <col min="11014" max="11014" width="11" style="2" customWidth="1"/>
    <col min="11015" max="11015" width="6.85546875" style="2" customWidth="1"/>
    <col min="11016" max="11262" width="9.140625" style="2"/>
    <col min="11263" max="11263" width="27.28515625" style="2" customWidth="1"/>
    <col min="11264" max="11264" width="16" style="2" customWidth="1"/>
    <col min="11265" max="11265" width="16.28515625" style="2" customWidth="1"/>
    <col min="11266" max="11268" width="6.7109375" style="2" customWidth="1"/>
    <col min="11269" max="11269" width="10.85546875" style="2" customWidth="1"/>
    <col min="11270" max="11270" width="11" style="2" customWidth="1"/>
    <col min="11271" max="11271" width="6.85546875" style="2" customWidth="1"/>
    <col min="11272" max="11518" width="9.140625" style="2"/>
    <col min="11519" max="11519" width="27.28515625" style="2" customWidth="1"/>
    <col min="11520" max="11520" width="16" style="2" customWidth="1"/>
    <col min="11521" max="11521" width="16.28515625" style="2" customWidth="1"/>
    <col min="11522" max="11524" width="6.7109375" style="2" customWidth="1"/>
    <col min="11525" max="11525" width="10.85546875" style="2" customWidth="1"/>
    <col min="11526" max="11526" width="11" style="2" customWidth="1"/>
    <col min="11527" max="11527" width="6.85546875" style="2" customWidth="1"/>
    <col min="11528" max="11774" width="9.140625" style="2"/>
    <col min="11775" max="11775" width="27.28515625" style="2" customWidth="1"/>
    <col min="11776" max="11776" width="16" style="2" customWidth="1"/>
    <col min="11777" max="11777" width="16.28515625" style="2" customWidth="1"/>
    <col min="11778" max="11780" width="6.7109375" style="2" customWidth="1"/>
    <col min="11781" max="11781" width="10.85546875" style="2" customWidth="1"/>
    <col min="11782" max="11782" width="11" style="2" customWidth="1"/>
    <col min="11783" max="11783" width="6.85546875" style="2" customWidth="1"/>
    <col min="11784" max="12030" width="9.140625" style="2"/>
    <col min="12031" max="12031" width="27.28515625" style="2" customWidth="1"/>
    <col min="12032" max="12032" width="16" style="2" customWidth="1"/>
    <col min="12033" max="12033" width="16.28515625" style="2" customWidth="1"/>
    <col min="12034" max="12036" width="6.7109375" style="2" customWidth="1"/>
    <col min="12037" max="12037" width="10.85546875" style="2" customWidth="1"/>
    <col min="12038" max="12038" width="11" style="2" customWidth="1"/>
    <col min="12039" max="12039" width="6.85546875" style="2" customWidth="1"/>
    <col min="12040" max="12286" width="9.140625" style="2"/>
    <col min="12287" max="12287" width="27.28515625" style="2" customWidth="1"/>
    <col min="12288" max="12288" width="16" style="2" customWidth="1"/>
    <col min="12289" max="12289" width="16.28515625" style="2" customWidth="1"/>
    <col min="12290" max="12292" width="6.7109375" style="2" customWidth="1"/>
    <col min="12293" max="12293" width="10.85546875" style="2" customWidth="1"/>
    <col min="12294" max="12294" width="11" style="2" customWidth="1"/>
    <col min="12295" max="12295" width="6.85546875" style="2" customWidth="1"/>
    <col min="12296" max="12542" width="9.140625" style="2"/>
    <col min="12543" max="12543" width="27.28515625" style="2" customWidth="1"/>
    <col min="12544" max="12544" width="16" style="2" customWidth="1"/>
    <col min="12545" max="12545" width="16.28515625" style="2" customWidth="1"/>
    <col min="12546" max="12548" width="6.7109375" style="2" customWidth="1"/>
    <col min="12549" max="12549" width="10.85546875" style="2" customWidth="1"/>
    <col min="12550" max="12550" width="11" style="2" customWidth="1"/>
    <col min="12551" max="12551" width="6.85546875" style="2" customWidth="1"/>
    <col min="12552" max="12798" width="9.140625" style="2"/>
    <col min="12799" max="12799" width="27.28515625" style="2" customWidth="1"/>
    <col min="12800" max="12800" width="16" style="2" customWidth="1"/>
    <col min="12801" max="12801" width="16.28515625" style="2" customWidth="1"/>
    <col min="12802" max="12804" width="6.7109375" style="2" customWidth="1"/>
    <col min="12805" max="12805" width="10.85546875" style="2" customWidth="1"/>
    <col min="12806" max="12806" width="11" style="2" customWidth="1"/>
    <col min="12807" max="12807" width="6.85546875" style="2" customWidth="1"/>
    <col min="12808" max="13054" width="9.140625" style="2"/>
    <col min="13055" max="13055" width="27.28515625" style="2" customWidth="1"/>
    <col min="13056" max="13056" width="16" style="2" customWidth="1"/>
    <col min="13057" max="13057" width="16.28515625" style="2" customWidth="1"/>
    <col min="13058" max="13060" width="6.7109375" style="2" customWidth="1"/>
    <col min="13061" max="13061" width="10.85546875" style="2" customWidth="1"/>
    <col min="13062" max="13062" width="11" style="2" customWidth="1"/>
    <col min="13063" max="13063" width="6.85546875" style="2" customWidth="1"/>
    <col min="13064" max="13310" width="9.140625" style="2"/>
    <col min="13311" max="13311" width="27.28515625" style="2" customWidth="1"/>
    <col min="13312" max="13312" width="16" style="2" customWidth="1"/>
    <col min="13313" max="13313" width="16.28515625" style="2" customWidth="1"/>
    <col min="13314" max="13316" width="6.7109375" style="2" customWidth="1"/>
    <col min="13317" max="13317" width="10.85546875" style="2" customWidth="1"/>
    <col min="13318" max="13318" width="11" style="2" customWidth="1"/>
    <col min="13319" max="13319" width="6.85546875" style="2" customWidth="1"/>
    <col min="13320" max="13566" width="9.140625" style="2"/>
    <col min="13567" max="13567" width="27.28515625" style="2" customWidth="1"/>
    <col min="13568" max="13568" width="16" style="2" customWidth="1"/>
    <col min="13569" max="13569" width="16.28515625" style="2" customWidth="1"/>
    <col min="13570" max="13572" width="6.7109375" style="2" customWidth="1"/>
    <col min="13573" max="13573" width="10.85546875" style="2" customWidth="1"/>
    <col min="13574" max="13574" width="11" style="2" customWidth="1"/>
    <col min="13575" max="13575" width="6.85546875" style="2" customWidth="1"/>
    <col min="13576" max="13822" width="9.140625" style="2"/>
    <col min="13823" max="13823" width="27.28515625" style="2" customWidth="1"/>
    <col min="13824" max="13824" width="16" style="2" customWidth="1"/>
    <col min="13825" max="13825" width="16.28515625" style="2" customWidth="1"/>
    <col min="13826" max="13828" width="6.7109375" style="2" customWidth="1"/>
    <col min="13829" max="13829" width="10.85546875" style="2" customWidth="1"/>
    <col min="13830" max="13830" width="11" style="2" customWidth="1"/>
    <col min="13831" max="13831" width="6.85546875" style="2" customWidth="1"/>
    <col min="13832" max="14078" width="9.140625" style="2"/>
    <col min="14079" max="14079" width="27.28515625" style="2" customWidth="1"/>
    <col min="14080" max="14080" width="16" style="2" customWidth="1"/>
    <col min="14081" max="14081" width="16.28515625" style="2" customWidth="1"/>
    <col min="14082" max="14084" width="6.7109375" style="2" customWidth="1"/>
    <col min="14085" max="14085" width="10.85546875" style="2" customWidth="1"/>
    <col min="14086" max="14086" width="11" style="2" customWidth="1"/>
    <col min="14087" max="14087" width="6.85546875" style="2" customWidth="1"/>
    <col min="14088" max="14334" width="9.140625" style="2"/>
    <col min="14335" max="14335" width="27.28515625" style="2" customWidth="1"/>
    <col min="14336" max="14336" width="16" style="2" customWidth="1"/>
    <col min="14337" max="14337" width="16.28515625" style="2" customWidth="1"/>
    <col min="14338" max="14340" width="6.7109375" style="2" customWidth="1"/>
    <col min="14341" max="14341" width="10.85546875" style="2" customWidth="1"/>
    <col min="14342" max="14342" width="11" style="2" customWidth="1"/>
    <col min="14343" max="14343" width="6.85546875" style="2" customWidth="1"/>
    <col min="14344" max="14590" width="9.140625" style="2"/>
    <col min="14591" max="14591" width="27.28515625" style="2" customWidth="1"/>
    <col min="14592" max="14592" width="16" style="2" customWidth="1"/>
    <col min="14593" max="14593" width="16.28515625" style="2" customWidth="1"/>
    <col min="14594" max="14596" width="6.7109375" style="2" customWidth="1"/>
    <col min="14597" max="14597" width="10.85546875" style="2" customWidth="1"/>
    <col min="14598" max="14598" width="11" style="2" customWidth="1"/>
    <col min="14599" max="14599" width="6.85546875" style="2" customWidth="1"/>
    <col min="14600" max="14846" width="9.140625" style="2"/>
    <col min="14847" max="14847" width="27.28515625" style="2" customWidth="1"/>
    <col min="14848" max="14848" width="16" style="2" customWidth="1"/>
    <col min="14849" max="14849" width="16.28515625" style="2" customWidth="1"/>
    <col min="14850" max="14852" width="6.7109375" style="2" customWidth="1"/>
    <col min="14853" max="14853" width="10.85546875" style="2" customWidth="1"/>
    <col min="14854" max="14854" width="11" style="2" customWidth="1"/>
    <col min="14855" max="14855" width="6.85546875" style="2" customWidth="1"/>
    <col min="14856" max="15102" width="9.140625" style="2"/>
    <col min="15103" max="15103" width="27.28515625" style="2" customWidth="1"/>
    <col min="15104" max="15104" width="16" style="2" customWidth="1"/>
    <col min="15105" max="15105" width="16.28515625" style="2" customWidth="1"/>
    <col min="15106" max="15108" width="6.7109375" style="2" customWidth="1"/>
    <col min="15109" max="15109" width="10.85546875" style="2" customWidth="1"/>
    <col min="15110" max="15110" width="11" style="2" customWidth="1"/>
    <col min="15111" max="15111" width="6.85546875" style="2" customWidth="1"/>
    <col min="15112" max="15358" width="9.140625" style="2"/>
    <col min="15359" max="15359" width="27.28515625" style="2" customWidth="1"/>
    <col min="15360" max="15360" width="16" style="2" customWidth="1"/>
    <col min="15361" max="15361" width="16.28515625" style="2" customWidth="1"/>
    <col min="15362" max="15364" width="6.7109375" style="2" customWidth="1"/>
    <col min="15365" max="15365" width="10.85546875" style="2" customWidth="1"/>
    <col min="15366" max="15366" width="11" style="2" customWidth="1"/>
    <col min="15367" max="15367" width="6.85546875" style="2" customWidth="1"/>
    <col min="15368" max="15614" width="9.140625" style="2"/>
    <col min="15615" max="15615" width="27.28515625" style="2" customWidth="1"/>
    <col min="15616" max="15616" width="16" style="2" customWidth="1"/>
    <col min="15617" max="15617" width="16.28515625" style="2" customWidth="1"/>
    <col min="15618" max="15620" width="6.7109375" style="2" customWidth="1"/>
    <col min="15621" max="15621" width="10.85546875" style="2" customWidth="1"/>
    <col min="15622" max="15622" width="11" style="2" customWidth="1"/>
    <col min="15623" max="15623" width="6.85546875" style="2" customWidth="1"/>
    <col min="15624" max="15870" width="9.140625" style="2"/>
    <col min="15871" max="15871" width="27.28515625" style="2" customWidth="1"/>
    <col min="15872" max="15872" width="16" style="2" customWidth="1"/>
    <col min="15873" max="15873" width="16.28515625" style="2" customWidth="1"/>
    <col min="15874" max="15876" width="6.7109375" style="2" customWidth="1"/>
    <col min="15877" max="15877" width="10.85546875" style="2" customWidth="1"/>
    <col min="15878" max="15878" width="11" style="2" customWidth="1"/>
    <col min="15879" max="15879" width="6.85546875" style="2" customWidth="1"/>
    <col min="15880" max="16126" width="9.140625" style="2"/>
    <col min="16127" max="16127" width="27.28515625" style="2" customWidth="1"/>
    <col min="16128" max="16128" width="16" style="2" customWidth="1"/>
    <col min="16129" max="16129" width="16.28515625" style="2" customWidth="1"/>
    <col min="16130" max="16132" width="6.7109375" style="2" customWidth="1"/>
    <col min="16133" max="16133" width="10.85546875" style="2" customWidth="1"/>
    <col min="16134" max="16134" width="11" style="2" customWidth="1"/>
    <col min="16135" max="16135" width="6.85546875" style="2" customWidth="1"/>
    <col min="16136" max="16384" width="9.140625" style="2"/>
  </cols>
  <sheetData>
    <row r="1" spans="1:10" ht="15" customHeight="1">
      <c r="A1" s="20" t="s">
        <v>177</v>
      </c>
      <c r="I1" s="40"/>
      <c r="J1" s="40"/>
    </row>
    <row r="2" spans="1:10" ht="15" customHeight="1">
      <c r="A2" s="20" t="s">
        <v>288</v>
      </c>
      <c r="I2" s="33"/>
      <c r="J2" s="33"/>
    </row>
    <row r="3" spans="1:10" ht="15" customHeight="1">
      <c r="I3" s="88"/>
      <c r="J3" s="88"/>
    </row>
    <row r="4" spans="1:10" ht="15" customHeight="1">
      <c r="I4" s="41"/>
      <c r="J4" s="41"/>
    </row>
    <row r="5" spans="1:10" ht="15" customHeight="1">
      <c r="B5" s="3" t="s">
        <v>216</v>
      </c>
      <c r="C5" s="3" t="s">
        <v>285</v>
      </c>
      <c r="D5" s="3" t="s">
        <v>157</v>
      </c>
      <c r="E5" s="3" t="s">
        <v>156</v>
      </c>
      <c r="F5" s="3" t="s">
        <v>158</v>
      </c>
      <c r="G5" s="3" t="s">
        <v>160</v>
      </c>
      <c r="H5" s="3" t="s">
        <v>153</v>
      </c>
      <c r="I5" s="41"/>
      <c r="J5" s="41"/>
    </row>
    <row r="6" spans="1:10" ht="15" customHeight="1">
      <c r="A6" s="32"/>
      <c r="B6" s="41" t="s">
        <v>163</v>
      </c>
      <c r="C6" s="41" t="s">
        <v>286</v>
      </c>
      <c r="D6" s="41" t="s">
        <v>155</v>
      </c>
      <c r="E6" s="41" t="s">
        <v>191</v>
      </c>
      <c r="F6" s="41" t="s">
        <v>159</v>
      </c>
      <c r="G6" s="4" t="s">
        <v>161</v>
      </c>
      <c r="H6" s="4" t="s">
        <v>162</v>
      </c>
      <c r="I6" s="61"/>
      <c r="J6" s="9"/>
    </row>
    <row r="7" spans="1:10" ht="15" customHeight="1">
      <c r="A7" s="32" t="s">
        <v>154</v>
      </c>
      <c r="B7" s="48"/>
      <c r="C7" s="61"/>
      <c r="D7" s="9"/>
      <c r="E7" s="9"/>
      <c r="F7" s="9"/>
      <c r="G7" s="9"/>
      <c r="H7" s="9"/>
      <c r="I7" s="61"/>
      <c r="J7" s="9"/>
    </row>
    <row r="8" spans="1:10" ht="15" customHeight="1">
      <c r="A8" s="43" t="s">
        <v>22</v>
      </c>
      <c r="B8" s="48">
        <v>55.220599999999997</v>
      </c>
      <c r="C8" s="9">
        <v>9.5328400000000002</v>
      </c>
      <c r="D8" s="9">
        <v>24.378699999999998</v>
      </c>
      <c r="E8" s="9">
        <v>41.102699999999999</v>
      </c>
      <c r="F8" s="9">
        <v>55.7395</v>
      </c>
      <c r="G8" s="9">
        <v>44.584600000000002</v>
      </c>
      <c r="H8" s="9">
        <v>37.200000000000003</v>
      </c>
      <c r="I8" s="61"/>
      <c r="J8" s="9"/>
    </row>
    <row r="9" spans="1:10" ht="15" customHeight="1">
      <c r="A9" s="43" t="s">
        <v>23</v>
      </c>
      <c r="B9" s="48">
        <v>56.629899999999999</v>
      </c>
      <c r="C9" s="9">
        <v>9.6679300000000001</v>
      </c>
      <c r="D9" s="9">
        <v>19.034800000000001</v>
      </c>
      <c r="E9" s="9">
        <v>31.821999999999999</v>
      </c>
      <c r="F9" s="9">
        <v>57.303600000000003</v>
      </c>
      <c r="G9" s="9">
        <v>40.927100000000003</v>
      </c>
      <c r="H9" s="9">
        <v>32.570999999999998</v>
      </c>
      <c r="I9" s="61"/>
      <c r="J9" s="9"/>
    </row>
    <row r="10" spans="1:10" ht="15" customHeight="1">
      <c r="A10" s="43" t="s">
        <v>24</v>
      </c>
      <c r="B10" s="48">
        <v>56.235700000000001</v>
      </c>
      <c r="C10" s="9">
        <v>9.7731899999999996</v>
      </c>
      <c r="D10" s="9">
        <v>12.39</v>
      </c>
      <c r="E10" s="9">
        <v>23.025600000000001</v>
      </c>
      <c r="F10" s="9">
        <v>57.388500000000001</v>
      </c>
      <c r="G10" s="9">
        <v>36.903300000000002</v>
      </c>
      <c r="H10" s="9">
        <v>27.356000000000002</v>
      </c>
      <c r="I10" s="61"/>
      <c r="J10" s="9"/>
    </row>
    <row r="11" spans="1:10" ht="15" customHeight="1">
      <c r="A11" s="43" t="s">
        <v>25</v>
      </c>
      <c r="B11" s="49">
        <v>58.011600000000001</v>
      </c>
      <c r="C11" s="9">
        <v>9.8583700000000007</v>
      </c>
      <c r="D11" s="9">
        <v>9.9778000000000002</v>
      </c>
      <c r="E11" s="9">
        <v>19.242100000000001</v>
      </c>
      <c r="F11" s="9">
        <v>53.868699999999997</v>
      </c>
      <c r="G11" s="9">
        <v>28.345600000000001</v>
      </c>
      <c r="H11" s="9">
        <v>20.318999999999999</v>
      </c>
      <c r="I11" s="61"/>
      <c r="J11" s="9"/>
    </row>
    <row r="12" spans="1:10" ht="15" customHeight="1">
      <c r="A12" s="44" t="s">
        <v>135</v>
      </c>
      <c r="B12" s="49"/>
      <c r="C12" s="9"/>
      <c r="D12" s="9"/>
      <c r="E12" s="9"/>
      <c r="F12" s="9"/>
      <c r="G12" s="9"/>
      <c r="H12" s="9"/>
      <c r="I12" s="61"/>
      <c r="J12" s="9"/>
    </row>
    <row r="13" spans="1:10" ht="15" customHeight="1">
      <c r="A13" s="42" t="s">
        <v>57</v>
      </c>
      <c r="B13" s="49">
        <v>55.788400000000003</v>
      </c>
      <c r="C13" s="9">
        <v>9.8005200000000006</v>
      </c>
      <c r="D13" s="9">
        <v>12.9842</v>
      </c>
      <c r="E13" s="9">
        <v>25.506599999999999</v>
      </c>
      <c r="F13" s="9">
        <v>63.566800000000001</v>
      </c>
      <c r="G13" s="9">
        <v>36.128500000000003</v>
      </c>
      <c r="H13" s="9">
        <v>29.0383</v>
      </c>
      <c r="I13" s="61"/>
      <c r="J13" s="9"/>
    </row>
    <row r="14" spans="1:10" ht="15" customHeight="1">
      <c r="A14" s="42" t="s">
        <v>58</v>
      </c>
      <c r="B14" s="49">
        <v>57.512700000000002</v>
      </c>
      <c r="C14" s="9">
        <v>9.6270799999999994</v>
      </c>
      <c r="D14" s="9">
        <v>20.6356</v>
      </c>
      <c r="E14" s="9">
        <v>31.2864</v>
      </c>
      <c r="F14" s="9">
        <v>45.6629</v>
      </c>
      <c r="G14" s="9">
        <v>39.7973</v>
      </c>
      <c r="H14" s="9">
        <v>29.3245</v>
      </c>
      <c r="I14" s="61"/>
      <c r="J14" s="9"/>
    </row>
    <row r="15" spans="1:10" ht="15" customHeight="1">
      <c r="A15" s="32" t="s">
        <v>102</v>
      </c>
      <c r="B15" s="49"/>
      <c r="C15" s="9"/>
      <c r="D15" s="9"/>
      <c r="E15" s="9"/>
      <c r="F15" s="9"/>
      <c r="G15" s="9"/>
      <c r="H15" s="9"/>
      <c r="I15" s="61"/>
      <c r="J15" s="9"/>
    </row>
    <row r="16" spans="1:10" ht="15" customHeight="1">
      <c r="A16" s="42" t="s">
        <v>11</v>
      </c>
      <c r="B16" s="49">
        <v>55.631</v>
      </c>
      <c r="C16" s="83">
        <v>9.8394399999999997</v>
      </c>
      <c r="D16" s="9">
        <v>14.549099999999999</v>
      </c>
      <c r="E16" s="9">
        <v>25.307400000000001</v>
      </c>
      <c r="F16" s="9">
        <v>60.777500000000003</v>
      </c>
      <c r="G16" s="9">
        <v>40.297199999999997</v>
      </c>
      <c r="H16" s="9">
        <v>29.131699999999999</v>
      </c>
      <c r="I16" s="61"/>
      <c r="J16" s="9"/>
    </row>
    <row r="17" spans="1:10" ht="15" customHeight="1">
      <c r="A17" s="42" t="s">
        <v>210</v>
      </c>
      <c r="B17" s="50">
        <v>59.198799999999999</v>
      </c>
      <c r="C17" s="83">
        <v>9.4490099999999995</v>
      </c>
      <c r="D17" s="9">
        <v>19.024799999999999</v>
      </c>
      <c r="E17" s="9">
        <v>33.250700000000002</v>
      </c>
      <c r="F17" s="9">
        <v>47.349800000000002</v>
      </c>
      <c r="G17" s="9">
        <v>30.2882</v>
      </c>
      <c r="H17" s="9">
        <v>28.910699999999999</v>
      </c>
      <c r="I17" s="61"/>
      <c r="J17" s="9"/>
    </row>
    <row r="18" spans="1:10" ht="15" customHeight="1">
      <c r="A18" s="42" t="s">
        <v>59</v>
      </c>
      <c r="B18" s="49">
        <v>68.460400000000007</v>
      </c>
      <c r="C18" s="84">
        <v>9.5852299999999993</v>
      </c>
      <c r="D18" s="9">
        <v>16.990300000000001</v>
      </c>
      <c r="E18" s="9">
        <v>21.9451</v>
      </c>
      <c r="F18" s="9">
        <v>51.589199999999998</v>
      </c>
      <c r="G18" s="9">
        <v>38.944699999999997</v>
      </c>
      <c r="H18" s="9">
        <v>34.491300000000003</v>
      </c>
      <c r="I18" s="61"/>
      <c r="J18" s="9"/>
    </row>
    <row r="19" spans="1:10" ht="15" customHeight="1">
      <c r="A19" s="42" t="s">
        <v>29</v>
      </c>
      <c r="B19" s="49">
        <v>51.152299999999997</v>
      </c>
      <c r="C19" s="84">
        <v>9.8032699999999995</v>
      </c>
      <c r="D19" s="9">
        <v>18.7974</v>
      </c>
      <c r="E19" s="9">
        <v>31.404499999999999</v>
      </c>
      <c r="F19" s="9">
        <v>50.996499999999997</v>
      </c>
      <c r="G19" s="9">
        <v>41.927900000000001</v>
      </c>
      <c r="H19" s="9">
        <v>28.615100000000002</v>
      </c>
      <c r="I19" s="61"/>
      <c r="J19" s="9"/>
    </row>
    <row r="20" spans="1:10" ht="15" customHeight="1">
      <c r="A20" s="44" t="s">
        <v>12</v>
      </c>
      <c r="B20" s="49">
        <v>58.599400000000003</v>
      </c>
      <c r="C20" s="84">
        <v>9.5955999999999992</v>
      </c>
      <c r="D20" s="9">
        <v>16.2346</v>
      </c>
      <c r="E20" s="9">
        <v>27.2195</v>
      </c>
      <c r="F20" s="9">
        <v>57.924999999999997</v>
      </c>
      <c r="G20" s="9">
        <v>42.261299999999999</v>
      </c>
      <c r="H20" s="9">
        <v>31.591699999999999</v>
      </c>
      <c r="I20" s="61"/>
      <c r="J20" s="9"/>
    </row>
    <row r="21" spans="1:10" ht="15" customHeight="1">
      <c r="A21" s="44" t="s">
        <v>120</v>
      </c>
      <c r="B21" s="49"/>
      <c r="C21" s="9"/>
      <c r="D21" s="9"/>
      <c r="E21" s="9"/>
      <c r="F21" s="9"/>
      <c r="G21" s="9"/>
      <c r="H21" s="9"/>
      <c r="I21" s="61"/>
      <c r="J21" s="9"/>
    </row>
    <row r="22" spans="1:10" ht="15" customHeight="1">
      <c r="A22" s="42" t="s">
        <v>36</v>
      </c>
      <c r="B22" s="48">
        <v>61.197600000000001</v>
      </c>
      <c r="C22" s="9">
        <v>9.6846999999999994</v>
      </c>
      <c r="D22" s="9">
        <v>15.497199999999999</v>
      </c>
      <c r="E22" s="9">
        <v>26.934999999999999</v>
      </c>
      <c r="F22" s="9">
        <v>56.984900000000003</v>
      </c>
      <c r="G22" s="9">
        <v>37.945900000000002</v>
      </c>
      <c r="H22" s="9">
        <v>36.685499999999998</v>
      </c>
      <c r="I22" s="61"/>
      <c r="J22" s="9"/>
    </row>
    <row r="23" spans="1:10" ht="15" customHeight="1">
      <c r="A23" s="42" t="s">
        <v>37</v>
      </c>
      <c r="B23" s="9">
        <v>51.610300000000002</v>
      </c>
      <c r="C23" s="9">
        <v>9.7454000000000001</v>
      </c>
      <c r="D23" s="9">
        <v>14.7723</v>
      </c>
      <c r="E23" s="9">
        <v>26.992100000000001</v>
      </c>
      <c r="F23" s="9">
        <v>54.616700000000002</v>
      </c>
      <c r="G23" s="9">
        <v>32.975000000000001</v>
      </c>
      <c r="H23" s="9">
        <v>15.5802</v>
      </c>
      <c r="I23" s="61"/>
    </row>
    <row r="24" spans="1:10" ht="15" customHeight="1">
      <c r="A24" s="42" t="s">
        <v>61</v>
      </c>
      <c r="B24" s="9">
        <v>49.323300000000003</v>
      </c>
      <c r="C24" s="9">
        <v>9.8042999999999996</v>
      </c>
      <c r="D24" s="9">
        <v>26.380400000000002</v>
      </c>
      <c r="E24" s="9">
        <v>40.839199999999998</v>
      </c>
      <c r="F24" s="9">
        <v>52.619500000000002</v>
      </c>
      <c r="G24" s="9">
        <v>46.1143</v>
      </c>
      <c r="H24" s="9">
        <v>7.8837999999999999</v>
      </c>
    </row>
    <row r="25" spans="1:10" ht="15" customHeight="1">
      <c r="A25" s="42" t="s">
        <v>39</v>
      </c>
      <c r="B25" s="9">
        <v>22.735499999999998</v>
      </c>
      <c r="C25" s="9">
        <v>10.3645</v>
      </c>
      <c r="D25" s="9">
        <v>15.898999999999999</v>
      </c>
      <c r="E25" s="9">
        <v>33.012799999999999</v>
      </c>
      <c r="F25" s="9">
        <v>54.226500000000001</v>
      </c>
      <c r="G25" s="9">
        <v>39.170499999999997</v>
      </c>
      <c r="H25" s="9">
        <v>5.3097000000000003</v>
      </c>
    </row>
    <row r="26" spans="1:10" ht="15" customHeight="1">
      <c r="A26" s="45" t="s">
        <v>10</v>
      </c>
      <c r="B26" s="9">
        <v>56.5124</v>
      </c>
      <c r="C26" s="84">
        <v>9.7263699999999993</v>
      </c>
      <c r="D26" s="9">
        <v>16.1342</v>
      </c>
      <c r="E26" s="9">
        <v>27.889600000000002</v>
      </c>
      <c r="F26" s="9">
        <v>56.219200000000001</v>
      </c>
      <c r="G26" s="9">
        <v>37.643799999999999</v>
      </c>
      <c r="H26" s="9">
        <v>29.158100000000001</v>
      </c>
    </row>
    <row r="27" spans="1:10" ht="15" customHeight="1">
      <c r="A27" s="46"/>
    </row>
    <row r="28" spans="1:10" ht="15" customHeight="1">
      <c r="B28" s="77"/>
      <c r="C28" s="77"/>
      <c r="G28" s="77"/>
      <c r="H28" s="77"/>
      <c r="I28" s="85"/>
      <c r="J28" s="85"/>
    </row>
    <row r="29" spans="1:10" ht="15" customHeight="1">
      <c r="A29" s="2" t="s">
        <v>282</v>
      </c>
      <c r="C29" s="77"/>
      <c r="I29" s="77"/>
      <c r="J29" s="77"/>
    </row>
    <row r="30" spans="1:10" ht="15" customHeight="1">
      <c r="A30" s="32" t="s">
        <v>154</v>
      </c>
    </row>
    <row r="31" spans="1:10" ht="15" customHeight="1">
      <c r="A31" s="43" t="s">
        <v>22</v>
      </c>
      <c r="B31" s="30">
        <v>4942</v>
      </c>
      <c r="C31" s="5">
        <v>11881</v>
      </c>
      <c r="D31" s="30">
        <v>2736</v>
      </c>
      <c r="E31" s="30">
        <v>2630</v>
      </c>
      <c r="F31" s="30">
        <v>2718</v>
      </c>
      <c r="G31" s="30">
        <v>2696</v>
      </c>
      <c r="H31" s="30">
        <v>1793</v>
      </c>
      <c r="I31" s="3"/>
      <c r="J31" s="3"/>
    </row>
    <row r="32" spans="1:10" ht="15" customHeight="1">
      <c r="A32" s="43" t="s">
        <v>23</v>
      </c>
      <c r="B32" s="30">
        <v>16403</v>
      </c>
      <c r="C32" s="6">
        <v>39230</v>
      </c>
      <c r="D32" s="30">
        <v>9635</v>
      </c>
      <c r="E32" s="30">
        <v>9484</v>
      </c>
      <c r="F32" s="30">
        <v>9687</v>
      </c>
      <c r="G32" s="30">
        <v>9600</v>
      </c>
      <c r="H32" s="30">
        <v>7691</v>
      </c>
      <c r="I32" s="3"/>
      <c r="J32" s="3"/>
    </row>
    <row r="33" spans="1:10" ht="15" customHeight="1">
      <c r="A33" s="43" t="s">
        <v>24</v>
      </c>
      <c r="B33" s="30">
        <v>10063</v>
      </c>
      <c r="C33" s="6">
        <v>23726</v>
      </c>
      <c r="D33" s="30">
        <v>5569</v>
      </c>
      <c r="E33" s="30">
        <v>5546</v>
      </c>
      <c r="F33" s="30">
        <v>5583</v>
      </c>
      <c r="G33" s="30">
        <v>5593</v>
      </c>
      <c r="H33" s="30">
        <v>4277</v>
      </c>
      <c r="I33" s="3"/>
      <c r="J33" s="3"/>
    </row>
    <row r="34" spans="1:10" ht="15" customHeight="1">
      <c r="A34" s="43" t="s">
        <v>25</v>
      </c>
      <c r="B34" s="30">
        <v>10541</v>
      </c>
      <c r="C34" s="6">
        <v>25126</v>
      </c>
      <c r="D34" s="30">
        <v>5412</v>
      </c>
      <c r="E34" s="30">
        <v>5436</v>
      </c>
      <c r="F34" s="30">
        <v>5454</v>
      </c>
      <c r="G34" s="30">
        <v>5440</v>
      </c>
      <c r="H34" s="30">
        <v>3578</v>
      </c>
      <c r="I34" s="3"/>
      <c r="J34" s="3"/>
    </row>
    <row r="35" spans="1:10" ht="15" customHeight="1">
      <c r="A35" s="44" t="s">
        <v>135</v>
      </c>
      <c r="B35" s="30"/>
      <c r="C35" s="6"/>
      <c r="D35" s="30"/>
      <c r="E35" s="30"/>
      <c r="F35" s="30"/>
      <c r="G35" s="30"/>
      <c r="H35" s="30"/>
      <c r="I35" s="3"/>
      <c r="J35" s="3"/>
    </row>
    <row r="36" spans="1:10" ht="15" customHeight="1">
      <c r="A36" s="42" t="s">
        <v>57</v>
      </c>
      <c r="B36" s="30">
        <v>24765</v>
      </c>
      <c r="C36" s="6">
        <v>57960</v>
      </c>
      <c r="D36" s="30">
        <v>13940</v>
      </c>
      <c r="E36" s="30">
        <v>13718</v>
      </c>
      <c r="F36" s="30">
        <v>13979</v>
      </c>
      <c r="G36" s="30">
        <v>13881</v>
      </c>
      <c r="H36" s="30">
        <v>10128</v>
      </c>
      <c r="I36" s="3"/>
      <c r="J36" s="3"/>
    </row>
    <row r="37" spans="1:10" ht="15" customHeight="1">
      <c r="A37" s="42" t="s">
        <v>58</v>
      </c>
      <c r="B37" s="30">
        <v>17923</v>
      </c>
      <c r="C37" s="6">
        <v>43278</v>
      </c>
      <c r="D37" s="30">
        <v>9755</v>
      </c>
      <c r="E37" s="30">
        <v>9624</v>
      </c>
      <c r="F37" s="30">
        <v>9730</v>
      </c>
      <c r="G37" s="30">
        <v>9767</v>
      </c>
      <c r="H37" s="30">
        <v>7284</v>
      </c>
      <c r="I37" s="3"/>
      <c r="J37" s="3"/>
    </row>
    <row r="38" spans="1:10" ht="15" customHeight="1">
      <c r="A38" s="32" t="s">
        <v>102</v>
      </c>
      <c r="B38" s="30"/>
      <c r="C38" s="6"/>
      <c r="D38" s="30"/>
      <c r="E38" s="30"/>
      <c r="F38" s="30"/>
      <c r="G38" s="30"/>
      <c r="H38" s="30"/>
      <c r="I38" s="3"/>
      <c r="J38" s="3"/>
    </row>
    <row r="39" spans="1:10" ht="15" customHeight="1">
      <c r="A39" s="42" t="s">
        <v>11</v>
      </c>
      <c r="B39" s="30">
        <v>28858</v>
      </c>
      <c r="C39" s="6">
        <v>66740</v>
      </c>
      <c r="D39" s="30">
        <v>15080</v>
      </c>
      <c r="E39" s="30">
        <v>14802</v>
      </c>
      <c r="F39" s="30">
        <v>15073</v>
      </c>
      <c r="G39" s="30">
        <v>15006</v>
      </c>
      <c r="H39" s="30">
        <v>11091</v>
      </c>
      <c r="I39" s="3"/>
      <c r="J39" s="3"/>
    </row>
    <row r="40" spans="1:10" ht="15" customHeight="1">
      <c r="A40" s="42" t="s">
        <v>210</v>
      </c>
      <c r="B40" s="30">
        <v>10909</v>
      </c>
      <c r="C40" s="6">
        <v>27967</v>
      </c>
      <c r="D40" s="30">
        <v>6460</v>
      </c>
      <c r="E40" s="30">
        <v>6451</v>
      </c>
      <c r="F40" s="30">
        <v>6490</v>
      </c>
      <c r="G40" s="30">
        <v>6524</v>
      </c>
      <c r="H40" s="30">
        <v>4590</v>
      </c>
      <c r="I40" s="3"/>
      <c r="J40" s="3"/>
    </row>
    <row r="41" spans="1:10" ht="15" customHeight="1">
      <c r="A41" s="42" t="s">
        <v>59</v>
      </c>
      <c r="B41" s="30">
        <v>669</v>
      </c>
      <c r="C41" s="6">
        <v>1256</v>
      </c>
      <c r="D41" s="30">
        <v>412</v>
      </c>
      <c r="E41" s="30">
        <v>401</v>
      </c>
      <c r="F41" s="30">
        <v>409</v>
      </c>
      <c r="G41" s="30">
        <v>398</v>
      </c>
      <c r="H41" s="30">
        <v>403</v>
      </c>
      <c r="I41" s="3"/>
      <c r="J41" s="3"/>
    </row>
    <row r="42" spans="1:10" ht="15" customHeight="1">
      <c r="A42" s="42" t="s">
        <v>29</v>
      </c>
      <c r="B42" s="30">
        <v>2213</v>
      </c>
      <c r="C42" s="6">
        <v>5191</v>
      </c>
      <c r="D42" s="30">
        <v>1713</v>
      </c>
      <c r="E42" s="30">
        <v>1659</v>
      </c>
      <c r="F42" s="30">
        <v>1706</v>
      </c>
      <c r="G42" s="30">
        <v>1691</v>
      </c>
      <c r="H42" s="30">
        <v>1307</v>
      </c>
      <c r="I42" s="3"/>
      <c r="J42" s="3"/>
    </row>
    <row r="43" spans="1:10" ht="15" customHeight="1">
      <c r="A43" s="44" t="s">
        <v>12</v>
      </c>
      <c r="B43" s="30">
        <v>5983</v>
      </c>
      <c r="C43" s="6">
        <v>14568</v>
      </c>
      <c r="D43" s="30">
        <v>3973</v>
      </c>
      <c r="E43" s="30">
        <v>3931</v>
      </c>
      <c r="F43" s="30">
        <v>4000</v>
      </c>
      <c r="G43" s="30">
        <v>3980</v>
      </c>
      <c r="H43" s="30">
        <v>3292</v>
      </c>
      <c r="I43" s="3"/>
      <c r="J43" s="3"/>
    </row>
    <row r="44" spans="1:10" ht="15" customHeight="1">
      <c r="A44" s="44" t="s">
        <v>120</v>
      </c>
      <c r="B44" s="30"/>
      <c r="C44" s="6"/>
      <c r="D44" s="30"/>
      <c r="E44" s="30"/>
      <c r="F44" s="30"/>
      <c r="G44" s="30"/>
      <c r="H44" s="30"/>
      <c r="I44" s="3"/>
      <c r="J44" s="3"/>
    </row>
    <row r="45" spans="1:10" ht="15" customHeight="1">
      <c r="A45" s="42" t="s">
        <v>36</v>
      </c>
      <c r="B45" s="30">
        <v>19004</v>
      </c>
      <c r="C45" s="6">
        <v>45229</v>
      </c>
      <c r="D45" s="30">
        <v>11344</v>
      </c>
      <c r="E45" s="30">
        <v>11305</v>
      </c>
      <c r="F45" s="30">
        <v>11489</v>
      </c>
      <c r="G45" s="30">
        <v>11353</v>
      </c>
      <c r="H45" s="30">
        <v>11356</v>
      </c>
      <c r="I45" s="3"/>
      <c r="J45" s="3"/>
    </row>
    <row r="46" spans="1:10" ht="15" customHeight="1">
      <c r="A46" s="42" t="s">
        <v>37</v>
      </c>
      <c r="B46" s="30">
        <v>11240</v>
      </c>
      <c r="C46" s="6">
        <v>28913</v>
      </c>
      <c r="D46" s="30">
        <v>5930</v>
      </c>
      <c r="E46" s="30">
        <v>5961</v>
      </c>
      <c r="F46" s="30">
        <v>6000</v>
      </c>
      <c r="G46" s="30">
        <v>5953</v>
      </c>
      <c r="H46" s="30">
        <v>3068</v>
      </c>
      <c r="I46" s="3"/>
      <c r="J46" s="3"/>
    </row>
    <row r="47" spans="1:10" ht="15" customHeight="1">
      <c r="A47" s="42" t="s">
        <v>61</v>
      </c>
      <c r="B47" s="30">
        <v>3177</v>
      </c>
      <c r="C47" s="6">
        <v>6600</v>
      </c>
      <c r="D47" s="30">
        <v>1793</v>
      </c>
      <c r="E47" s="30">
        <v>1692</v>
      </c>
      <c r="F47" s="30">
        <v>1737</v>
      </c>
      <c r="G47" s="30">
        <v>1750</v>
      </c>
      <c r="H47" s="30">
        <v>723</v>
      </c>
      <c r="I47" s="3"/>
      <c r="J47" s="3"/>
    </row>
    <row r="48" spans="1:10" ht="15" customHeight="1">
      <c r="A48" s="42" t="s">
        <v>39</v>
      </c>
      <c r="B48" s="30">
        <v>1104</v>
      </c>
      <c r="C48" s="6">
        <v>2300</v>
      </c>
      <c r="D48" s="30">
        <v>673</v>
      </c>
      <c r="E48" s="30">
        <v>624</v>
      </c>
      <c r="F48" s="30">
        <v>627</v>
      </c>
      <c r="G48" s="30">
        <v>651</v>
      </c>
      <c r="H48" s="30">
        <v>226</v>
      </c>
    </row>
    <row r="49" spans="1:8" ht="15" customHeight="1">
      <c r="A49" s="45" t="s">
        <v>10</v>
      </c>
      <c r="B49" s="30">
        <v>42688</v>
      </c>
      <c r="C49" s="5">
        <v>101238</v>
      </c>
      <c r="D49" s="30">
        <v>23695</v>
      </c>
      <c r="E49" s="30">
        <v>23342</v>
      </c>
      <c r="F49" s="30">
        <v>23709</v>
      </c>
      <c r="G49" s="30">
        <v>23648</v>
      </c>
      <c r="H49" s="30">
        <v>17412</v>
      </c>
    </row>
  </sheetData>
  <mergeCells count="2">
    <mergeCell ref="I3:J3"/>
    <mergeCell ref="I28:J28"/>
  </mergeCells>
  <pageMargins left="0" right="0" top="0" bottom="0" header="0" footer="0"/>
  <pageSetup scale="8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zoomScaleNormal="100" workbookViewId="0"/>
  </sheetViews>
  <sheetFormatPr defaultRowHeight="15" customHeight="1"/>
  <cols>
    <col min="1" max="240" width="9.140625" style="2"/>
    <col min="241" max="241" width="27.28515625" style="2" customWidth="1"/>
    <col min="242" max="242" width="20.5703125" style="2" customWidth="1"/>
    <col min="243" max="246" width="9.5703125" style="2" customWidth="1"/>
    <col min="247" max="496" width="9.140625" style="2"/>
    <col min="497" max="497" width="27.28515625" style="2" customWidth="1"/>
    <col min="498" max="498" width="20.5703125" style="2" customWidth="1"/>
    <col min="499" max="502" width="9.5703125" style="2" customWidth="1"/>
    <col min="503" max="752" width="9.140625" style="2"/>
    <col min="753" max="753" width="27.28515625" style="2" customWidth="1"/>
    <col min="754" max="754" width="20.5703125" style="2" customWidth="1"/>
    <col min="755" max="758" width="9.5703125" style="2" customWidth="1"/>
    <col min="759" max="1008" width="9.140625" style="2"/>
    <col min="1009" max="1009" width="27.28515625" style="2" customWidth="1"/>
    <col min="1010" max="1010" width="20.5703125" style="2" customWidth="1"/>
    <col min="1011" max="1014" width="9.5703125" style="2" customWidth="1"/>
    <col min="1015" max="1264" width="9.140625" style="2"/>
    <col min="1265" max="1265" width="27.28515625" style="2" customWidth="1"/>
    <col min="1266" max="1266" width="20.5703125" style="2" customWidth="1"/>
    <col min="1267" max="1270" width="9.5703125" style="2" customWidth="1"/>
    <col min="1271" max="1520" width="9.140625" style="2"/>
    <col min="1521" max="1521" width="27.28515625" style="2" customWidth="1"/>
    <col min="1522" max="1522" width="20.5703125" style="2" customWidth="1"/>
    <col min="1523" max="1526" width="9.5703125" style="2" customWidth="1"/>
    <col min="1527" max="1776" width="9.140625" style="2"/>
    <col min="1777" max="1777" width="27.28515625" style="2" customWidth="1"/>
    <col min="1778" max="1778" width="20.5703125" style="2" customWidth="1"/>
    <col min="1779" max="1782" width="9.5703125" style="2" customWidth="1"/>
    <col min="1783" max="2032" width="9.140625" style="2"/>
    <col min="2033" max="2033" width="27.28515625" style="2" customWidth="1"/>
    <col min="2034" max="2034" width="20.5703125" style="2" customWidth="1"/>
    <col min="2035" max="2038" width="9.5703125" style="2" customWidth="1"/>
    <col min="2039" max="2288" width="9.140625" style="2"/>
    <col min="2289" max="2289" width="27.28515625" style="2" customWidth="1"/>
    <col min="2290" max="2290" width="20.5703125" style="2" customWidth="1"/>
    <col min="2291" max="2294" width="9.5703125" style="2" customWidth="1"/>
    <col min="2295" max="2544" width="9.140625" style="2"/>
    <col min="2545" max="2545" width="27.28515625" style="2" customWidth="1"/>
    <col min="2546" max="2546" width="20.5703125" style="2" customWidth="1"/>
    <col min="2547" max="2550" width="9.5703125" style="2" customWidth="1"/>
    <col min="2551" max="2800" width="9.140625" style="2"/>
    <col min="2801" max="2801" width="27.28515625" style="2" customWidth="1"/>
    <col min="2802" max="2802" width="20.5703125" style="2" customWidth="1"/>
    <col min="2803" max="2806" width="9.5703125" style="2" customWidth="1"/>
    <col min="2807" max="3056" width="9.140625" style="2"/>
    <col min="3057" max="3057" width="27.28515625" style="2" customWidth="1"/>
    <col min="3058" max="3058" width="20.5703125" style="2" customWidth="1"/>
    <col min="3059" max="3062" width="9.5703125" style="2" customWidth="1"/>
    <col min="3063" max="3312" width="9.140625" style="2"/>
    <col min="3313" max="3313" width="27.28515625" style="2" customWidth="1"/>
    <col min="3314" max="3314" width="20.5703125" style="2" customWidth="1"/>
    <col min="3315" max="3318" width="9.5703125" style="2" customWidth="1"/>
    <col min="3319" max="3568" width="9.140625" style="2"/>
    <col min="3569" max="3569" width="27.28515625" style="2" customWidth="1"/>
    <col min="3570" max="3570" width="20.5703125" style="2" customWidth="1"/>
    <col min="3571" max="3574" width="9.5703125" style="2" customWidth="1"/>
    <col min="3575" max="3824" width="9.140625" style="2"/>
    <col min="3825" max="3825" width="27.28515625" style="2" customWidth="1"/>
    <col min="3826" max="3826" width="20.5703125" style="2" customWidth="1"/>
    <col min="3827" max="3830" width="9.5703125" style="2" customWidth="1"/>
    <col min="3831" max="4080" width="9.140625" style="2"/>
    <col min="4081" max="4081" width="27.28515625" style="2" customWidth="1"/>
    <col min="4082" max="4082" width="20.5703125" style="2" customWidth="1"/>
    <col min="4083" max="4086" width="9.5703125" style="2" customWidth="1"/>
    <col min="4087" max="4336" width="9.140625" style="2"/>
    <col min="4337" max="4337" width="27.28515625" style="2" customWidth="1"/>
    <col min="4338" max="4338" width="20.5703125" style="2" customWidth="1"/>
    <col min="4339" max="4342" width="9.5703125" style="2" customWidth="1"/>
    <col min="4343" max="4592" width="9.140625" style="2"/>
    <col min="4593" max="4593" width="27.28515625" style="2" customWidth="1"/>
    <col min="4594" max="4594" width="20.5703125" style="2" customWidth="1"/>
    <col min="4595" max="4598" width="9.5703125" style="2" customWidth="1"/>
    <col min="4599" max="4848" width="9.140625" style="2"/>
    <col min="4849" max="4849" width="27.28515625" style="2" customWidth="1"/>
    <col min="4850" max="4850" width="20.5703125" style="2" customWidth="1"/>
    <col min="4851" max="4854" width="9.5703125" style="2" customWidth="1"/>
    <col min="4855" max="5104" width="9.140625" style="2"/>
    <col min="5105" max="5105" width="27.28515625" style="2" customWidth="1"/>
    <col min="5106" max="5106" width="20.5703125" style="2" customWidth="1"/>
    <col min="5107" max="5110" width="9.5703125" style="2" customWidth="1"/>
    <col min="5111" max="5360" width="9.140625" style="2"/>
    <col min="5361" max="5361" width="27.28515625" style="2" customWidth="1"/>
    <col min="5362" max="5362" width="20.5703125" style="2" customWidth="1"/>
    <col min="5363" max="5366" width="9.5703125" style="2" customWidth="1"/>
    <col min="5367" max="5616" width="9.140625" style="2"/>
    <col min="5617" max="5617" width="27.28515625" style="2" customWidth="1"/>
    <col min="5618" max="5618" width="20.5703125" style="2" customWidth="1"/>
    <col min="5619" max="5622" width="9.5703125" style="2" customWidth="1"/>
    <col min="5623" max="5872" width="9.140625" style="2"/>
    <col min="5873" max="5873" width="27.28515625" style="2" customWidth="1"/>
    <col min="5874" max="5874" width="20.5703125" style="2" customWidth="1"/>
    <col min="5875" max="5878" width="9.5703125" style="2" customWidth="1"/>
    <col min="5879" max="6128" width="9.140625" style="2"/>
    <col min="6129" max="6129" width="27.28515625" style="2" customWidth="1"/>
    <col min="6130" max="6130" width="20.5703125" style="2" customWidth="1"/>
    <col min="6131" max="6134" width="9.5703125" style="2" customWidth="1"/>
    <col min="6135" max="6384" width="9.140625" style="2"/>
    <col min="6385" max="6385" width="27.28515625" style="2" customWidth="1"/>
    <col min="6386" max="6386" width="20.5703125" style="2" customWidth="1"/>
    <col min="6387" max="6390" width="9.5703125" style="2" customWidth="1"/>
    <col min="6391" max="6640" width="9.140625" style="2"/>
    <col min="6641" max="6641" width="27.28515625" style="2" customWidth="1"/>
    <col min="6642" max="6642" width="20.5703125" style="2" customWidth="1"/>
    <col min="6643" max="6646" width="9.5703125" style="2" customWidth="1"/>
    <col min="6647" max="6896" width="9.140625" style="2"/>
    <col min="6897" max="6897" width="27.28515625" style="2" customWidth="1"/>
    <col min="6898" max="6898" width="20.5703125" style="2" customWidth="1"/>
    <col min="6899" max="6902" width="9.5703125" style="2" customWidth="1"/>
    <col min="6903" max="7152" width="9.140625" style="2"/>
    <col min="7153" max="7153" width="27.28515625" style="2" customWidth="1"/>
    <col min="7154" max="7154" width="20.5703125" style="2" customWidth="1"/>
    <col min="7155" max="7158" width="9.5703125" style="2" customWidth="1"/>
    <col min="7159" max="7408" width="9.140625" style="2"/>
    <col min="7409" max="7409" width="27.28515625" style="2" customWidth="1"/>
    <col min="7410" max="7410" width="20.5703125" style="2" customWidth="1"/>
    <col min="7411" max="7414" width="9.5703125" style="2" customWidth="1"/>
    <col min="7415" max="7664" width="9.140625" style="2"/>
    <col min="7665" max="7665" width="27.28515625" style="2" customWidth="1"/>
    <col min="7666" max="7666" width="20.5703125" style="2" customWidth="1"/>
    <col min="7667" max="7670" width="9.5703125" style="2" customWidth="1"/>
    <col min="7671" max="7920" width="9.140625" style="2"/>
    <col min="7921" max="7921" width="27.28515625" style="2" customWidth="1"/>
    <col min="7922" max="7922" width="20.5703125" style="2" customWidth="1"/>
    <col min="7923" max="7926" width="9.5703125" style="2" customWidth="1"/>
    <col min="7927" max="8176" width="9.140625" style="2"/>
    <col min="8177" max="8177" width="27.28515625" style="2" customWidth="1"/>
    <col min="8178" max="8178" width="20.5703125" style="2" customWidth="1"/>
    <col min="8179" max="8182" width="9.5703125" style="2" customWidth="1"/>
    <col min="8183" max="8432" width="9.140625" style="2"/>
    <col min="8433" max="8433" width="27.28515625" style="2" customWidth="1"/>
    <col min="8434" max="8434" width="20.5703125" style="2" customWidth="1"/>
    <col min="8435" max="8438" width="9.5703125" style="2" customWidth="1"/>
    <col min="8439" max="8688" width="9.140625" style="2"/>
    <col min="8689" max="8689" width="27.28515625" style="2" customWidth="1"/>
    <col min="8690" max="8690" width="20.5703125" style="2" customWidth="1"/>
    <col min="8691" max="8694" width="9.5703125" style="2" customWidth="1"/>
    <col min="8695" max="8944" width="9.140625" style="2"/>
    <col min="8945" max="8945" width="27.28515625" style="2" customWidth="1"/>
    <col min="8946" max="8946" width="20.5703125" style="2" customWidth="1"/>
    <col min="8947" max="8950" width="9.5703125" style="2" customWidth="1"/>
    <col min="8951" max="9200" width="9.140625" style="2"/>
    <col min="9201" max="9201" width="27.28515625" style="2" customWidth="1"/>
    <col min="9202" max="9202" width="20.5703125" style="2" customWidth="1"/>
    <col min="9203" max="9206" width="9.5703125" style="2" customWidth="1"/>
    <col min="9207" max="9456" width="9.140625" style="2"/>
    <col min="9457" max="9457" width="27.28515625" style="2" customWidth="1"/>
    <col min="9458" max="9458" width="20.5703125" style="2" customWidth="1"/>
    <col min="9459" max="9462" width="9.5703125" style="2" customWidth="1"/>
    <col min="9463" max="9712" width="9.140625" style="2"/>
    <col min="9713" max="9713" width="27.28515625" style="2" customWidth="1"/>
    <col min="9714" max="9714" width="20.5703125" style="2" customWidth="1"/>
    <col min="9715" max="9718" width="9.5703125" style="2" customWidth="1"/>
    <col min="9719" max="9968" width="9.140625" style="2"/>
    <col min="9969" max="9969" width="27.28515625" style="2" customWidth="1"/>
    <col min="9970" max="9970" width="20.5703125" style="2" customWidth="1"/>
    <col min="9971" max="9974" width="9.5703125" style="2" customWidth="1"/>
    <col min="9975" max="10224" width="9.140625" style="2"/>
    <col min="10225" max="10225" width="27.28515625" style="2" customWidth="1"/>
    <col min="10226" max="10226" width="20.5703125" style="2" customWidth="1"/>
    <col min="10227" max="10230" width="9.5703125" style="2" customWidth="1"/>
    <col min="10231" max="10480" width="9.140625" style="2"/>
    <col min="10481" max="10481" width="27.28515625" style="2" customWidth="1"/>
    <col min="10482" max="10482" width="20.5703125" style="2" customWidth="1"/>
    <col min="10483" max="10486" width="9.5703125" style="2" customWidth="1"/>
    <col min="10487" max="10736" width="9.140625" style="2"/>
    <col min="10737" max="10737" width="27.28515625" style="2" customWidth="1"/>
    <col min="10738" max="10738" width="20.5703125" style="2" customWidth="1"/>
    <col min="10739" max="10742" width="9.5703125" style="2" customWidth="1"/>
    <col min="10743" max="10992" width="9.140625" style="2"/>
    <col min="10993" max="10993" width="27.28515625" style="2" customWidth="1"/>
    <col min="10994" max="10994" width="20.5703125" style="2" customWidth="1"/>
    <col min="10995" max="10998" width="9.5703125" style="2" customWidth="1"/>
    <col min="10999" max="11248" width="9.140625" style="2"/>
    <col min="11249" max="11249" width="27.28515625" style="2" customWidth="1"/>
    <col min="11250" max="11250" width="20.5703125" style="2" customWidth="1"/>
    <col min="11251" max="11254" width="9.5703125" style="2" customWidth="1"/>
    <col min="11255" max="11504" width="9.140625" style="2"/>
    <col min="11505" max="11505" width="27.28515625" style="2" customWidth="1"/>
    <col min="11506" max="11506" width="20.5703125" style="2" customWidth="1"/>
    <col min="11507" max="11510" width="9.5703125" style="2" customWidth="1"/>
    <col min="11511" max="11760" width="9.140625" style="2"/>
    <col min="11761" max="11761" width="27.28515625" style="2" customWidth="1"/>
    <col min="11762" max="11762" width="20.5703125" style="2" customWidth="1"/>
    <col min="11763" max="11766" width="9.5703125" style="2" customWidth="1"/>
    <col min="11767" max="12016" width="9.140625" style="2"/>
    <col min="12017" max="12017" width="27.28515625" style="2" customWidth="1"/>
    <col min="12018" max="12018" width="20.5703125" style="2" customWidth="1"/>
    <col min="12019" max="12022" width="9.5703125" style="2" customWidth="1"/>
    <col min="12023" max="12272" width="9.140625" style="2"/>
    <col min="12273" max="12273" width="27.28515625" style="2" customWidth="1"/>
    <col min="12274" max="12274" width="20.5703125" style="2" customWidth="1"/>
    <col min="12275" max="12278" width="9.5703125" style="2" customWidth="1"/>
    <col min="12279" max="12528" width="9.140625" style="2"/>
    <col min="12529" max="12529" width="27.28515625" style="2" customWidth="1"/>
    <col min="12530" max="12530" width="20.5703125" style="2" customWidth="1"/>
    <col min="12531" max="12534" width="9.5703125" style="2" customWidth="1"/>
    <col min="12535" max="12784" width="9.140625" style="2"/>
    <col min="12785" max="12785" width="27.28515625" style="2" customWidth="1"/>
    <col min="12786" max="12786" width="20.5703125" style="2" customWidth="1"/>
    <col min="12787" max="12790" width="9.5703125" style="2" customWidth="1"/>
    <col min="12791" max="13040" width="9.140625" style="2"/>
    <col min="13041" max="13041" width="27.28515625" style="2" customWidth="1"/>
    <col min="13042" max="13042" width="20.5703125" style="2" customWidth="1"/>
    <col min="13043" max="13046" width="9.5703125" style="2" customWidth="1"/>
    <col min="13047" max="13296" width="9.140625" style="2"/>
    <col min="13297" max="13297" width="27.28515625" style="2" customWidth="1"/>
    <col min="13298" max="13298" width="20.5703125" style="2" customWidth="1"/>
    <col min="13299" max="13302" width="9.5703125" style="2" customWidth="1"/>
    <col min="13303" max="13552" width="9.140625" style="2"/>
    <col min="13553" max="13553" width="27.28515625" style="2" customWidth="1"/>
    <col min="13554" max="13554" width="20.5703125" style="2" customWidth="1"/>
    <col min="13555" max="13558" width="9.5703125" style="2" customWidth="1"/>
    <col min="13559" max="13808" width="9.140625" style="2"/>
    <col min="13809" max="13809" width="27.28515625" style="2" customWidth="1"/>
    <col min="13810" max="13810" width="20.5703125" style="2" customWidth="1"/>
    <col min="13811" max="13814" width="9.5703125" style="2" customWidth="1"/>
    <col min="13815" max="14064" width="9.140625" style="2"/>
    <col min="14065" max="14065" width="27.28515625" style="2" customWidth="1"/>
    <col min="14066" max="14066" width="20.5703125" style="2" customWidth="1"/>
    <col min="14067" max="14070" width="9.5703125" style="2" customWidth="1"/>
    <col min="14071" max="14320" width="9.140625" style="2"/>
    <col min="14321" max="14321" width="27.28515625" style="2" customWidth="1"/>
    <col min="14322" max="14322" width="20.5703125" style="2" customWidth="1"/>
    <col min="14323" max="14326" width="9.5703125" style="2" customWidth="1"/>
    <col min="14327" max="14576" width="9.140625" style="2"/>
    <col min="14577" max="14577" width="27.28515625" style="2" customWidth="1"/>
    <col min="14578" max="14578" width="20.5703125" style="2" customWidth="1"/>
    <col min="14579" max="14582" width="9.5703125" style="2" customWidth="1"/>
    <col min="14583" max="14832" width="9.140625" style="2"/>
    <col min="14833" max="14833" width="27.28515625" style="2" customWidth="1"/>
    <col min="14834" max="14834" width="20.5703125" style="2" customWidth="1"/>
    <col min="14835" max="14838" width="9.5703125" style="2" customWidth="1"/>
    <col min="14839" max="15088" width="9.140625" style="2"/>
    <col min="15089" max="15089" width="27.28515625" style="2" customWidth="1"/>
    <col min="15090" max="15090" width="20.5703125" style="2" customWidth="1"/>
    <col min="15091" max="15094" width="9.5703125" style="2" customWidth="1"/>
    <col min="15095" max="15344" width="9.140625" style="2"/>
    <col min="15345" max="15345" width="27.28515625" style="2" customWidth="1"/>
    <col min="15346" max="15346" width="20.5703125" style="2" customWidth="1"/>
    <col min="15347" max="15350" width="9.5703125" style="2" customWidth="1"/>
    <col min="15351" max="15600" width="9.140625" style="2"/>
    <col min="15601" max="15601" width="27.28515625" style="2" customWidth="1"/>
    <col min="15602" max="15602" width="20.5703125" style="2" customWidth="1"/>
    <col min="15603" max="15606" width="9.5703125" style="2" customWidth="1"/>
    <col min="15607" max="15856" width="9.140625" style="2"/>
    <col min="15857" max="15857" width="27.28515625" style="2" customWidth="1"/>
    <col min="15858" max="15858" width="20.5703125" style="2" customWidth="1"/>
    <col min="15859" max="15862" width="9.5703125" style="2" customWidth="1"/>
    <col min="15863" max="16112" width="9.140625" style="2"/>
    <col min="16113" max="16113" width="27.28515625" style="2" customWidth="1"/>
    <col min="16114" max="16114" width="20.5703125" style="2" customWidth="1"/>
    <col min="16115" max="16118" width="9.5703125" style="2" customWidth="1"/>
    <col min="16119" max="16384" width="9.140625" style="2"/>
  </cols>
  <sheetData>
    <row r="1" spans="1:6" ht="15" customHeight="1">
      <c r="A1" s="1" t="s">
        <v>263</v>
      </c>
      <c r="B1" s="30"/>
    </row>
    <row r="2" spans="1:6" ht="15" customHeight="1">
      <c r="A2" s="1" t="s">
        <v>280</v>
      </c>
      <c r="B2" s="30"/>
    </row>
    <row r="3" spans="1:6" ht="15" customHeight="1">
      <c r="A3" s="1"/>
      <c r="B3" s="30"/>
    </row>
    <row r="4" spans="1:6" ht="15" customHeight="1">
      <c r="A4" s="1"/>
      <c r="B4" s="30"/>
      <c r="D4" s="3"/>
    </row>
    <row r="5" spans="1:6" ht="15" customHeight="1">
      <c r="A5" s="78"/>
      <c r="B5" s="30" t="s">
        <v>75</v>
      </c>
      <c r="C5" s="6" t="s">
        <v>164</v>
      </c>
      <c r="D5" s="3" t="s">
        <v>165</v>
      </c>
      <c r="E5" s="6" t="s">
        <v>166</v>
      </c>
      <c r="F5" s="4" t="s">
        <v>167</v>
      </c>
    </row>
    <row r="6" spans="1:6" ht="15" customHeight="1">
      <c r="A6" s="78">
        <v>1996</v>
      </c>
      <c r="B6" s="30">
        <v>72007</v>
      </c>
      <c r="C6" s="62">
        <v>30.75</v>
      </c>
      <c r="D6" s="62">
        <v>55.83</v>
      </c>
      <c r="E6" s="62">
        <v>10.31</v>
      </c>
      <c r="F6" s="62">
        <v>3.12</v>
      </c>
    </row>
    <row r="7" spans="1:6" ht="15" customHeight="1">
      <c r="A7" s="11">
        <v>1997</v>
      </c>
      <c r="B7" s="30">
        <v>77318</v>
      </c>
      <c r="C7" s="62">
        <v>27.41</v>
      </c>
      <c r="D7" s="62">
        <v>56.17</v>
      </c>
      <c r="E7" s="62">
        <v>12.4</v>
      </c>
      <c r="F7" s="62">
        <v>4.0199999999999996</v>
      </c>
    </row>
    <row r="8" spans="1:6" ht="15" customHeight="1">
      <c r="A8" s="11">
        <v>1998</v>
      </c>
      <c r="B8" s="30">
        <v>83772</v>
      </c>
      <c r="C8" s="51">
        <v>25.02</v>
      </c>
      <c r="D8" s="51">
        <v>56</v>
      </c>
      <c r="E8" s="51">
        <v>14.05</v>
      </c>
      <c r="F8" s="51">
        <v>4.93</v>
      </c>
    </row>
    <row r="9" spans="1:6" ht="15" customHeight="1">
      <c r="A9" s="11">
        <v>1999</v>
      </c>
      <c r="B9" s="30">
        <v>87142</v>
      </c>
      <c r="C9" s="51">
        <v>22.5</v>
      </c>
      <c r="D9" s="51">
        <v>55.53</v>
      </c>
      <c r="E9" s="51">
        <v>16.010000000000002</v>
      </c>
      <c r="F9" s="51">
        <v>5.96</v>
      </c>
    </row>
    <row r="10" spans="1:6" ht="15" customHeight="1">
      <c r="A10" s="11">
        <v>2000</v>
      </c>
      <c r="B10" s="30">
        <v>90806</v>
      </c>
      <c r="C10" s="51">
        <v>20.63</v>
      </c>
      <c r="D10" s="51">
        <v>54.52</v>
      </c>
      <c r="E10" s="51">
        <v>17.63</v>
      </c>
      <c r="F10" s="51">
        <v>7.22</v>
      </c>
    </row>
    <row r="11" spans="1:6" ht="15" customHeight="1">
      <c r="A11" s="11">
        <v>2001</v>
      </c>
      <c r="B11" s="30">
        <v>94192</v>
      </c>
      <c r="C11" s="51">
        <v>19.14</v>
      </c>
      <c r="D11" s="51">
        <v>53.93</v>
      </c>
      <c r="E11" s="51">
        <v>18.829999999999998</v>
      </c>
      <c r="F11" s="51">
        <v>8.1</v>
      </c>
    </row>
    <row r="12" spans="1:6" ht="15" customHeight="1">
      <c r="A12" s="78">
        <v>2002</v>
      </c>
      <c r="B12" s="30">
        <v>96092</v>
      </c>
      <c r="C12" s="51">
        <v>18.16</v>
      </c>
      <c r="D12" s="51">
        <v>52.61</v>
      </c>
      <c r="E12" s="51">
        <v>20.22</v>
      </c>
      <c r="F12" s="51">
        <v>9.02</v>
      </c>
    </row>
    <row r="13" spans="1:6" ht="15" customHeight="1">
      <c r="A13" s="78">
        <v>2003</v>
      </c>
      <c r="B13" s="30">
        <v>99086</v>
      </c>
      <c r="C13" s="62">
        <v>17.07</v>
      </c>
      <c r="D13" s="62">
        <v>52.01</v>
      </c>
      <c r="E13" s="62">
        <v>21.15</v>
      </c>
      <c r="F13" s="62">
        <v>9.77</v>
      </c>
    </row>
    <row r="14" spans="1:6" ht="15" customHeight="1">
      <c r="A14" s="78">
        <v>2004</v>
      </c>
      <c r="B14" s="30">
        <v>101852</v>
      </c>
      <c r="C14" s="62">
        <v>15.71</v>
      </c>
      <c r="D14" s="62">
        <v>51.07</v>
      </c>
      <c r="E14" s="62">
        <v>22.5</v>
      </c>
      <c r="F14" s="62">
        <v>10.71</v>
      </c>
    </row>
    <row r="15" spans="1:6" ht="15" customHeight="1">
      <c r="A15" s="78">
        <v>2005</v>
      </c>
      <c r="B15" s="30">
        <v>103789</v>
      </c>
      <c r="C15" s="62">
        <v>14.75</v>
      </c>
      <c r="D15" s="62">
        <v>50.05</v>
      </c>
      <c r="E15" s="62">
        <v>24.06</v>
      </c>
      <c r="F15" s="62">
        <v>11.15</v>
      </c>
    </row>
    <row r="16" spans="1:6" ht="15" customHeight="1">
      <c r="A16" s="78">
        <v>2006</v>
      </c>
      <c r="B16" s="30">
        <v>107451</v>
      </c>
      <c r="C16" s="62">
        <v>13.36</v>
      </c>
      <c r="D16" s="62">
        <v>48.33</v>
      </c>
      <c r="E16" s="62">
        <v>26.29</v>
      </c>
      <c r="F16" s="62">
        <v>12.02</v>
      </c>
    </row>
    <row r="17" spans="1:6" ht="15" customHeight="1">
      <c r="A17" s="78">
        <v>2007</v>
      </c>
      <c r="B17" s="30">
        <v>107548</v>
      </c>
      <c r="C17" s="62">
        <v>12.44</v>
      </c>
      <c r="D17" s="62">
        <v>46.64</v>
      </c>
      <c r="E17" s="62">
        <v>27.67</v>
      </c>
      <c r="F17" s="62">
        <v>13.25</v>
      </c>
    </row>
    <row r="18" spans="1:6" ht="15" customHeight="1">
      <c r="A18" s="78">
        <v>2008</v>
      </c>
      <c r="B18" s="30">
        <v>108820</v>
      </c>
      <c r="C18" s="62">
        <v>11.76</v>
      </c>
      <c r="D18" s="62">
        <v>45.42</v>
      </c>
      <c r="E18" s="62">
        <v>28.47</v>
      </c>
      <c r="F18" s="62">
        <v>14.35</v>
      </c>
    </row>
    <row r="19" spans="1:6" ht="15" customHeight="1">
      <c r="A19" s="78">
        <v>2009</v>
      </c>
      <c r="B19" s="30">
        <v>112147</v>
      </c>
      <c r="C19" s="62">
        <v>11</v>
      </c>
      <c r="D19" s="62">
        <v>44.63</v>
      </c>
      <c r="E19" s="62">
        <v>29.27</v>
      </c>
      <c r="F19" s="62">
        <v>15.09</v>
      </c>
    </row>
    <row r="20" spans="1:6" ht="15" customHeight="1">
      <c r="A20" s="78">
        <v>2010</v>
      </c>
      <c r="B20" s="30">
        <v>112477</v>
      </c>
      <c r="C20" s="62">
        <v>11.08</v>
      </c>
      <c r="D20" s="62">
        <v>44</v>
      </c>
      <c r="E20" s="62">
        <v>29.32</v>
      </c>
      <c r="F20" s="62">
        <v>15.59</v>
      </c>
    </row>
    <row r="21" spans="1:6" ht="15" customHeight="1">
      <c r="A21" s="78">
        <v>2011</v>
      </c>
      <c r="B21" s="30">
        <v>109808</v>
      </c>
      <c r="C21" s="62">
        <v>11.55</v>
      </c>
      <c r="D21" s="62">
        <v>44.54</v>
      </c>
      <c r="E21" s="62">
        <v>28.65</v>
      </c>
      <c r="F21" s="62">
        <v>15.25</v>
      </c>
    </row>
    <row r="22" spans="1:6" ht="15" customHeight="1">
      <c r="F22" s="9"/>
    </row>
  </sheetData>
  <pageMargins left="0" right="0" top="0" bottom="0" header="0" footer="0"/>
  <pageSetup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zoomScaleNormal="100" workbookViewId="0"/>
  </sheetViews>
  <sheetFormatPr defaultRowHeight="15" customHeight="1"/>
  <cols>
    <col min="1" max="1" width="9.28515625" style="2" customWidth="1"/>
    <col min="2" max="2" width="8.42578125" style="3" customWidth="1"/>
    <col min="3" max="3" width="6.42578125" style="3" customWidth="1"/>
    <col min="4" max="4" width="8.85546875" style="3" customWidth="1"/>
    <col min="5" max="5" width="8.140625" style="3" customWidth="1"/>
    <col min="6" max="6" width="10.85546875" style="3" customWidth="1"/>
    <col min="7" max="7" width="7.42578125" style="3" customWidth="1"/>
    <col min="8" max="10" width="5.85546875" style="3" customWidth="1"/>
    <col min="11" max="11" width="7.85546875" style="3" customWidth="1"/>
    <col min="12" max="250" width="9.140625" style="2"/>
    <col min="251" max="251" width="27.28515625" style="2" bestFit="1" customWidth="1"/>
    <col min="252" max="252" width="9.28515625" style="2" customWidth="1"/>
    <col min="253" max="253" width="8.42578125" style="2" customWidth="1"/>
    <col min="254" max="254" width="6.42578125" style="2" customWidth="1"/>
    <col min="255" max="255" width="8.85546875" style="2" customWidth="1"/>
    <col min="256" max="256" width="8.140625" style="2" customWidth="1"/>
    <col min="257" max="257" width="10.85546875" style="2" customWidth="1"/>
    <col min="258" max="258" width="7.42578125" style="2" customWidth="1"/>
    <col min="259" max="261" width="5.85546875" style="2" customWidth="1"/>
    <col min="262" max="262" width="7.85546875" style="2" customWidth="1"/>
    <col min="263" max="263" width="7.42578125" style="2" bestFit="1" customWidth="1"/>
    <col min="264" max="506" width="9.140625" style="2"/>
    <col min="507" max="507" width="27.28515625" style="2" bestFit="1" customWidth="1"/>
    <col min="508" max="508" width="9.28515625" style="2" customWidth="1"/>
    <col min="509" max="509" width="8.42578125" style="2" customWidth="1"/>
    <col min="510" max="510" width="6.42578125" style="2" customWidth="1"/>
    <col min="511" max="511" width="8.85546875" style="2" customWidth="1"/>
    <col min="512" max="512" width="8.140625" style="2" customWidth="1"/>
    <col min="513" max="513" width="10.85546875" style="2" customWidth="1"/>
    <col min="514" max="514" width="7.42578125" style="2" customWidth="1"/>
    <col min="515" max="517" width="5.85546875" style="2" customWidth="1"/>
    <col min="518" max="518" width="7.85546875" style="2" customWidth="1"/>
    <col min="519" max="519" width="7.42578125" style="2" bestFit="1" customWidth="1"/>
    <col min="520" max="762" width="9.140625" style="2"/>
    <col min="763" max="763" width="27.28515625" style="2" bestFit="1" customWidth="1"/>
    <col min="764" max="764" width="9.28515625" style="2" customWidth="1"/>
    <col min="765" max="765" width="8.42578125" style="2" customWidth="1"/>
    <col min="766" max="766" width="6.42578125" style="2" customWidth="1"/>
    <col min="767" max="767" width="8.85546875" style="2" customWidth="1"/>
    <col min="768" max="768" width="8.140625" style="2" customWidth="1"/>
    <col min="769" max="769" width="10.85546875" style="2" customWidth="1"/>
    <col min="770" max="770" width="7.42578125" style="2" customWidth="1"/>
    <col min="771" max="773" width="5.85546875" style="2" customWidth="1"/>
    <col min="774" max="774" width="7.85546875" style="2" customWidth="1"/>
    <col min="775" max="775" width="7.42578125" style="2" bestFit="1" customWidth="1"/>
    <col min="776" max="1018" width="9.140625" style="2"/>
    <col min="1019" max="1019" width="27.28515625" style="2" bestFit="1" customWidth="1"/>
    <col min="1020" max="1020" width="9.28515625" style="2" customWidth="1"/>
    <col min="1021" max="1021" width="8.42578125" style="2" customWidth="1"/>
    <col min="1022" max="1022" width="6.42578125" style="2" customWidth="1"/>
    <col min="1023" max="1023" width="8.85546875" style="2" customWidth="1"/>
    <col min="1024" max="1024" width="8.140625" style="2" customWidth="1"/>
    <col min="1025" max="1025" width="10.85546875" style="2" customWidth="1"/>
    <col min="1026" max="1026" width="7.42578125" style="2" customWidth="1"/>
    <col min="1027" max="1029" width="5.85546875" style="2" customWidth="1"/>
    <col min="1030" max="1030" width="7.85546875" style="2" customWidth="1"/>
    <col min="1031" max="1031" width="7.42578125" style="2" bestFit="1" customWidth="1"/>
    <col min="1032" max="1274" width="9.140625" style="2"/>
    <col min="1275" max="1275" width="27.28515625" style="2" bestFit="1" customWidth="1"/>
    <col min="1276" max="1276" width="9.28515625" style="2" customWidth="1"/>
    <col min="1277" max="1277" width="8.42578125" style="2" customWidth="1"/>
    <col min="1278" max="1278" width="6.42578125" style="2" customWidth="1"/>
    <col min="1279" max="1279" width="8.85546875" style="2" customWidth="1"/>
    <col min="1280" max="1280" width="8.140625" style="2" customWidth="1"/>
    <col min="1281" max="1281" width="10.85546875" style="2" customWidth="1"/>
    <col min="1282" max="1282" width="7.42578125" style="2" customWidth="1"/>
    <col min="1283" max="1285" width="5.85546875" style="2" customWidth="1"/>
    <col min="1286" max="1286" width="7.85546875" style="2" customWidth="1"/>
    <col min="1287" max="1287" width="7.42578125" style="2" bestFit="1" customWidth="1"/>
    <col min="1288" max="1530" width="9.140625" style="2"/>
    <col min="1531" max="1531" width="27.28515625" style="2" bestFit="1" customWidth="1"/>
    <col min="1532" max="1532" width="9.28515625" style="2" customWidth="1"/>
    <col min="1533" max="1533" width="8.42578125" style="2" customWidth="1"/>
    <col min="1534" max="1534" width="6.42578125" style="2" customWidth="1"/>
    <col min="1535" max="1535" width="8.85546875" style="2" customWidth="1"/>
    <col min="1536" max="1536" width="8.140625" style="2" customWidth="1"/>
    <col min="1537" max="1537" width="10.85546875" style="2" customWidth="1"/>
    <col min="1538" max="1538" width="7.42578125" style="2" customWidth="1"/>
    <col min="1539" max="1541" width="5.85546875" style="2" customWidth="1"/>
    <col min="1542" max="1542" width="7.85546875" style="2" customWidth="1"/>
    <col min="1543" max="1543" width="7.42578125" style="2" bestFit="1" customWidth="1"/>
    <col min="1544" max="1786" width="9.140625" style="2"/>
    <col min="1787" max="1787" width="27.28515625" style="2" bestFit="1" customWidth="1"/>
    <col min="1788" max="1788" width="9.28515625" style="2" customWidth="1"/>
    <col min="1789" max="1789" width="8.42578125" style="2" customWidth="1"/>
    <col min="1790" max="1790" width="6.42578125" style="2" customWidth="1"/>
    <col min="1791" max="1791" width="8.85546875" style="2" customWidth="1"/>
    <col min="1792" max="1792" width="8.140625" style="2" customWidth="1"/>
    <col min="1793" max="1793" width="10.85546875" style="2" customWidth="1"/>
    <col min="1794" max="1794" width="7.42578125" style="2" customWidth="1"/>
    <col min="1795" max="1797" width="5.85546875" style="2" customWidth="1"/>
    <col min="1798" max="1798" width="7.85546875" style="2" customWidth="1"/>
    <col min="1799" max="1799" width="7.42578125" style="2" bestFit="1" customWidth="1"/>
    <col min="1800" max="2042" width="9.140625" style="2"/>
    <col min="2043" max="2043" width="27.28515625" style="2" bestFit="1" customWidth="1"/>
    <col min="2044" max="2044" width="9.28515625" style="2" customWidth="1"/>
    <col min="2045" max="2045" width="8.42578125" style="2" customWidth="1"/>
    <col min="2046" max="2046" width="6.42578125" style="2" customWidth="1"/>
    <col min="2047" max="2047" width="8.85546875" style="2" customWidth="1"/>
    <col min="2048" max="2048" width="8.140625" style="2" customWidth="1"/>
    <col min="2049" max="2049" width="10.85546875" style="2" customWidth="1"/>
    <col min="2050" max="2050" width="7.42578125" style="2" customWidth="1"/>
    <col min="2051" max="2053" width="5.85546875" style="2" customWidth="1"/>
    <col min="2054" max="2054" width="7.85546875" style="2" customWidth="1"/>
    <col min="2055" max="2055" width="7.42578125" style="2" bestFit="1" customWidth="1"/>
    <col min="2056" max="2298" width="9.140625" style="2"/>
    <col min="2299" max="2299" width="27.28515625" style="2" bestFit="1" customWidth="1"/>
    <col min="2300" max="2300" width="9.28515625" style="2" customWidth="1"/>
    <col min="2301" max="2301" width="8.42578125" style="2" customWidth="1"/>
    <col min="2302" max="2302" width="6.42578125" style="2" customWidth="1"/>
    <col min="2303" max="2303" width="8.85546875" style="2" customWidth="1"/>
    <col min="2304" max="2304" width="8.140625" style="2" customWidth="1"/>
    <col min="2305" max="2305" width="10.85546875" style="2" customWidth="1"/>
    <col min="2306" max="2306" width="7.42578125" style="2" customWidth="1"/>
    <col min="2307" max="2309" width="5.85546875" style="2" customWidth="1"/>
    <col min="2310" max="2310" width="7.85546875" style="2" customWidth="1"/>
    <col min="2311" max="2311" width="7.42578125" style="2" bestFit="1" customWidth="1"/>
    <col min="2312" max="2554" width="9.140625" style="2"/>
    <col min="2555" max="2555" width="27.28515625" style="2" bestFit="1" customWidth="1"/>
    <col min="2556" max="2556" width="9.28515625" style="2" customWidth="1"/>
    <col min="2557" max="2557" width="8.42578125" style="2" customWidth="1"/>
    <col min="2558" max="2558" width="6.42578125" style="2" customWidth="1"/>
    <col min="2559" max="2559" width="8.85546875" style="2" customWidth="1"/>
    <col min="2560" max="2560" width="8.140625" style="2" customWidth="1"/>
    <col min="2561" max="2561" width="10.85546875" style="2" customWidth="1"/>
    <col min="2562" max="2562" width="7.42578125" style="2" customWidth="1"/>
    <col min="2563" max="2565" width="5.85546875" style="2" customWidth="1"/>
    <col min="2566" max="2566" width="7.85546875" style="2" customWidth="1"/>
    <col min="2567" max="2567" width="7.42578125" style="2" bestFit="1" customWidth="1"/>
    <col min="2568" max="2810" width="9.140625" style="2"/>
    <col min="2811" max="2811" width="27.28515625" style="2" bestFit="1" customWidth="1"/>
    <col min="2812" max="2812" width="9.28515625" style="2" customWidth="1"/>
    <col min="2813" max="2813" width="8.42578125" style="2" customWidth="1"/>
    <col min="2814" max="2814" width="6.42578125" style="2" customWidth="1"/>
    <col min="2815" max="2815" width="8.85546875" style="2" customWidth="1"/>
    <col min="2816" max="2816" width="8.140625" style="2" customWidth="1"/>
    <col min="2817" max="2817" width="10.85546875" style="2" customWidth="1"/>
    <col min="2818" max="2818" width="7.42578125" style="2" customWidth="1"/>
    <col min="2819" max="2821" width="5.85546875" style="2" customWidth="1"/>
    <col min="2822" max="2822" width="7.85546875" style="2" customWidth="1"/>
    <col min="2823" max="2823" width="7.42578125" style="2" bestFit="1" customWidth="1"/>
    <col min="2824" max="3066" width="9.140625" style="2"/>
    <col min="3067" max="3067" width="27.28515625" style="2" bestFit="1" customWidth="1"/>
    <col min="3068" max="3068" width="9.28515625" style="2" customWidth="1"/>
    <col min="3069" max="3069" width="8.42578125" style="2" customWidth="1"/>
    <col min="3070" max="3070" width="6.42578125" style="2" customWidth="1"/>
    <col min="3071" max="3071" width="8.85546875" style="2" customWidth="1"/>
    <col min="3072" max="3072" width="8.140625" style="2" customWidth="1"/>
    <col min="3073" max="3073" width="10.85546875" style="2" customWidth="1"/>
    <col min="3074" max="3074" width="7.42578125" style="2" customWidth="1"/>
    <col min="3075" max="3077" width="5.85546875" style="2" customWidth="1"/>
    <col min="3078" max="3078" width="7.85546875" style="2" customWidth="1"/>
    <col min="3079" max="3079" width="7.42578125" style="2" bestFit="1" customWidth="1"/>
    <col min="3080" max="3322" width="9.140625" style="2"/>
    <col min="3323" max="3323" width="27.28515625" style="2" bestFit="1" customWidth="1"/>
    <col min="3324" max="3324" width="9.28515625" style="2" customWidth="1"/>
    <col min="3325" max="3325" width="8.42578125" style="2" customWidth="1"/>
    <col min="3326" max="3326" width="6.42578125" style="2" customWidth="1"/>
    <col min="3327" max="3327" width="8.85546875" style="2" customWidth="1"/>
    <col min="3328" max="3328" width="8.140625" style="2" customWidth="1"/>
    <col min="3329" max="3329" width="10.85546875" style="2" customWidth="1"/>
    <col min="3330" max="3330" width="7.42578125" style="2" customWidth="1"/>
    <col min="3331" max="3333" width="5.85546875" style="2" customWidth="1"/>
    <col min="3334" max="3334" width="7.85546875" style="2" customWidth="1"/>
    <col min="3335" max="3335" width="7.42578125" style="2" bestFit="1" customWidth="1"/>
    <col min="3336" max="3578" width="9.140625" style="2"/>
    <col min="3579" max="3579" width="27.28515625" style="2" bestFit="1" customWidth="1"/>
    <col min="3580" max="3580" width="9.28515625" style="2" customWidth="1"/>
    <col min="3581" max="3581" width="8.42578125" style="2" customWidth="1"/>
    <col min="3582" max="3582" width="6.42578125" style="2" customWidth="1"/>
    <col min="3583" max="3583" width="8.85546875" style="2" customWidth="1"/>
    <col min="3584" max="3584" width="8.140625" style="2" customWidth="1"/>
    <col min="3585" max="3585" width="10.85546875" style="2" customWidth="1"/>
    <col min="3586" max="3586" width="7.42578125" style="2" customWidth="1"/>
    <col min="3587" max="3589" width="5.85546875" style="2" customWidth="1"/>
    <col min="3590" max="3590" width="7.85546875" style="2" customWidth="1"/>
    <col min="3591" max="3591" width="7.42578125" style="2" bestFit="1" customWidth="1"/>
    <col min="3592" max="3834" width="9.140625" style="2"/>
    <col min="3835" max="3835" width="27.28515625" style="2" bestFit="1" customWidth="1"/>
    <col min="3836" max="3836" width="9.28515625" style="2" customWidth="1"/>
    <col min="3837" max="3837" width="8.42578125" style="2" customWidth="1"/>
    <col min="3838" max="3838" width="6.42578125" style="2" customWidth="1"/>
    <col min="3839" max="3839" width="8.85546875" style="2" customWidth="1"/>
    <col min="3840" max="3840" width="8.140625" style="2" customWidth="1"/>
    <col min="3841" max="3841" width="10.85546875" style="2" customWidth="1"/>
    <col min="3842" max="3842" width="7.42578125" style="2" customWidth="1"/>
    <col min="3843" max="3845" width="5.85546875" style="2" customWidth="1"/>
    <col min="3846" max="3846" width="7.85546875" style="2" customWidth="1"/>
    <col min="3847" max="3847" width="7.42578125" style="2" bestFit="1" customWidth="1"/>
    <col min="3848" max="4090" width="9.140625" style="2"/>
    <col min="4091" max="4091" width="27.28515625" style="2" bestFit="1" customWidth="1"/>
    <col min="4092" max="4092" width="9.28515625" style="2" customWidth="1"/>
    <col min="4093" max="4093" width="8.42578125" style="2" customWidth="1"/>
    <col min="4094" max="4094" width="6.42578125" style="2" customWidth="1"/>
    <col min="4095" max="4095" width="8.85546875" style="2" customWidth="1"/>
    <col min="4096" max="4096" width="8.140625" style="2" customWidth="1"/>
    <col min="4097" max="4097" width="10.85546875" style="2" customWidth="1"/>
    <col min="4098" max="4098" width="7.42578125" style="2" customWidth="1"/>
    <col min="4099" max="4101" width="5.85546875" style="2" customWidth="1"/>
    <col min="4102" max="4102" width="7.85546875" style="2" customWidth="1"/>
    <col min="4103" max="4103" width="7.42578125" style="2" bestFit="1" customWidth="1"/>
    <col min="4104" max="4346" width="9.140625" style="2"/>
    <col min="4347" max="4347" width="27.28515625" style="2" bestFit="1" customWidth="1"/>
    <col min="4348" max="4348" width="9.28515625" style="2" customWidth="1"/>
    <col min="4349" max="4349" width="8.42578125" style="2" customWidth="1"/>
    <col min="4350" max="4350" width="6.42578125" style="2" customWidth="1"/>
    <col min="4351" max="4351" width="8.85546875" style="2" customWidth="1"/>
    <col min="4352" max="4352" width="8.140625" style="2" customWidth="1"/>
    <col min="4353" max="4353" width="10.85546875" style="2" customWidth="1"/>
    <col min="4354" max="4354" width="7.42578125" style="2" customWidth="1"/>
    <col min="4355" max="4357" width="5.85546875" style="2" customWidth="1"/>
    <col min="4358" max="4358" width="7.85546875" style="2" customWidth="1"/>
    <col min="4359" max="4359" width="7.42578125" style="2" bestFit="1" customWidth="1"/>
    <col min="4360" max="4602" width="9.140625" style="2"/>
    <col min="4603" max="4603" width="27.28515625" style="2" bestFit="1" customWidth="1"/>
    <col min="4604" max="4604" width="9.28515625" style="2" customWidth="1"/>
    <col min="4605" max="4605" width="8.42578125" style="2" customWidth="1"/>
    <col min="4606" max="4606" width="6.42578125" style="2" customWidth="1"/>
    <col min="4607" max="4607" width="8.85546875" style="2" customWidth="1"/>
    <col min="4608" max="4608" width="8.140625" style="2" customWidth="1"/>
    <col min="4609" max="4609" width="10.85546875" style="2" customWidth="1"/>
    <col min="4610" max="4610" width="7.42578125" style="2" customWidth="1"/>
    <col min="4611" max="4613" width="5.85546875" style="2" customWidth="1"/>
    <col min="4614" max="4614" width="7.85546875" style="2" customWidth="1"/>
    <col min="4615" max="4615" width="7.42578125" style="2" bestFit="1" customWidth="1"/>
    <col min="4616" max="4858" width="9.140625" style="2"/>
    <col min="4859" max="4859" width="27.28515625" style="2" bestFit="1" customWidth="1"/>
    <col min="4860" max="4860" width="9.28515625" style="2" customWidth="1"/>
    <col min="4861" max="4861" width="8.42578125" style="2" customWidth="1"/>
    <col min="4862" max="4862" width="6.42578125" style="2" customWidth="1"/>
    <col min="4863" max="4863" width="8.85546875" style="2" customWidth="1"/>
    <col min="4864" max="4864" width="8.140625" style="2" customWidth="1"/>
    <col min="4865" max="4865" width="10.85546875" style="2" customWidth="1"/>
    <col min="4866" max="4866" width="7.42578125" style="2" customWidth="1"/>
    <col min="4867" max="4869" width="5.85546875" style="2" customWidth="1"/>
    <col min="4870" max="4870" width="7.85546875" style="2" customWidth="1"/>
    <col min="4871" max="4871" width="7.42578125" style="2" bestFit="1" customWidth="1"/>
    <col min="4872" max="5114" width="9.140625" style="2"/>
    <col min="5115" max="5115" width="27.28515625" style="2" bestFit="1" customWidth="1"/>
    <col min="5116" max="5116" width="9.28515625" style="2" customWidth="1"/>
    <col min="5117" max="5117" width="8.42578125" style="2" customWidth="1"/>
    <col min="5118" max="5118" width="6.42578125" style="2" customWidth="1"/>
    <col min="5119" max="5119" width="8.85546875" style="2" customWidth="1"/>
    <col min="5120" max="5120" width="8.140625" style="2" customWidth="1"/>
    <col min="5121" max="5121" width="10.85546875" style="2" customWidth="1"/>
    <col min="5122" max="5122" width="7.42578125" style="2" customWidth="1"/>
    <col min="5123" max="5125" width="5.85546875" style="2" customWidth="1"/>
    <col min="5126" max="5126" width="7.85546875" style="2" customWidth="1"/>
    <col min="5127" max="5127" width="7.42578125" style="2" bestFit="1" customWidth="1"/>
    <col min="5128" max="5370" width="9.140625" style="2"/>
    <col min="5371" max="5371" width="27.28515625" style="2" bestFit="1" customWidth="1"/>
    <col min="5372" max="5372" width="9.28515625" style="2" customWidth="1"/>
    <col min="5373" max="5373" width="8.42578125" style="2" customWidth="1"/>
    <col min="5374" max="5374" width="6.42578125" style="2" customWidth="1"/>
    <col min="5375" max="5375" width="8.85546875" style="2" customWidth="1"/>
    <col min="5376" max="5376" width="8.140625" style="2" customWidth="1"/>
    <col min="5377" max="5377" width="10.85546875" style="2" customWidth="1"/>
    <col min="5378" max="5378" width="7.42578125" style="2" customWidth="1"/>
    <col min="5379" max="5381" width="5.85546875" style="2" customWidth="1"/>
    <col min="5382" max="5382" width="7.85546875" style="2" customWidth="1"/>
    <col min="5383" max="5383" width="7.42578125" style="2" bestFit="1" customWidth="1"/>
    <col min="5384" max="5626" width="9.140625" style="2"/>
    <col min="5627" max="5627" width="27.28515625" style="2" bestFit="1" customWidth="1"/>
    <col min="5628" max="5628" width="9.28515625" style="2" customWidth="1"/>
    <col min="5629" max="5629" width="8.42578125" style="2" customWidth="1"/>
    <col min="5630" max="5630" width="6.42578125" style="2" customWidth="1"/>
    <col min="5631" max="5631" width="8.85546875" style="2" customWidth="1"/>
    <col min="5632" max="5632" width="8.140625" style="2" customWidth="1"/>
    <col min="5633" max="5633" width="10.85546875" style="2" customWidth="1"/>
    <col min="5634" max="5634" width="7.42578125" style="2" customWidth="1"/>
    <col min="5635" max="5637" width="5.85546875" style="2" customWidth="1"/>
    <col min="5638" max="5638" width="7.85546875" style="2" customWidth="1"/>
    <col min="5639" max="5639" width="7.42578125" style="2" bestFit="1" customWidth="1"/>
    <col min="5640" max="5882" width="9.140625" style="2"/>
    <col min="5883" max="5883" width="27.28515625" style="2" bestFit="1" customWidth="1"/>
    <col min="5884" max="5884" width="9.28515625" style="2" customWidth="1"/>
    <col min="5885" max="5885" width="8.42578125" style="2" customWidth="1"/>
    <col min="5886" max="5886" width="6.42578125" style="2" customWidth="1"/>
    <col min="5887" max="5887" width="8.85546875" style="2" customWidth="1"/>
    <col min="5888" max="5888" width="8.140625" style="2" customWidth="1"/>
    <col min="5889" max="5889" width="10.85546875" style="2" customWidth="1"/>
    <col min="5890" max="5890" width="7.42578125" style="2" customWidth="1"/>
    <col min="5891" max="5893" width="5.85546875" style="2" customWidth="1"/>
    <col min="5894" max="5894" width="7.85546875" style="2" customWidth="1"/>
    <col min="5895" max="5895" width="7.42578125" style="2" bestFit="1" customWidth="1"/>
    <col min="5896" max="6138" width="9.140625" style="2"/>
    <col min="6139" max="6139" width="27.28515625" style="2" bestFit="1" customWidth="1"/>
    <col min="6140" max="6140" width="9.28515625" style="2" customWidth="1"/>
    <col min="6141" max="6141" width="8.42578125" style="2" customWidth="1"/>
    <col min="6142" max="6142" width="6.42578125" style="2" customWidth="1"/>
    <col min="6143" max="6143" width="8.85546875" style="2" customWidth="1"/>
    <col min="6144" max="6144" width="8.140625" style="2" customWidth="1"/>
    <col min="6145" max="6145" width="10.85546875" style="2" customWidth="1"/>
    <col min="6146" max="6146" width="7.42578125" style="2" customWidth="1"/>
    <col min="6147" max="6149" width="5.85546875" style="2" customWidth="1"/>
    <col min="6150" max="6150" width="7.85546875" style="2" customWidth="1"/>
    <col min="6151" max="6151" width="7.42578125" style="2" bestFit="1" customWidth="1"/>
    <col min="6152" max="6394" width="9.140625" style="2"/>
    <col min="6395" max="6395" width="27.28515625" style="2" bestFit="1" customWidth="1"/>
    <col min="6396" max="6396" width="9.28515625" style="2" customWidth="1"/>
    <col min="6397" max="6397" width="8.42578125" style="2" customWidth="1"/>
    <col min="6398" max="6398" width="6.42578125" style="2" customWidth="1"/>
    <col min="6399" max="6399" width="8.85546875" style="2" customWidth="1"/>
    <col min="6400" max="6400" width="8.140625" style="2" customWidth="1"/>
    <col min="6401" max="6401" width="10.85546875" style="2" customWidth="1"/>
    <col min="6402" max="6402" width="7.42578125" style="2" customWidth="1"/>
    <col min="6403" max="6405" width="5.85546875" style="2" customWidth="1"/>
    <col min="6406" max="6406" width="7.85546875" style="2" customWidth="1"/>
    <col min="6407" max="6407" width="7.42578125" style="2" bestFit="1" customWidth="1"/>
    <col min="6408" max="6650" width="9.140625" style="2"/>
    <col min="6651" max="6651" width="27.28515625" style="2" bestFit="1" customWidth="1"/>
    <col min="6652" max="6652" width="9.28515625" style="2" customWidth="1"/>
    <col min="6653" max="6653" width="8.42578125" style="2" customWidth="1"/>
    <col min="6654" max="6654" width="6.42578125" style="2" customWidth="1"/>
    <col min="6655" max="6655" width="8.85546875" style="2" customWidth="1"/>
    <col min="6656" max="6656" width="8.140625" style="2" customWidth="1"/>
    <col min="6657" max="6657" width="10.85546875" style="2" customWidth="1"/>
    <col min="6658" max="6658" width="7.42578125" style="2" customWidth="1"/>
    <col min="6659" max="6661" width="5.85546875" style="2" customWidth="1"/>
    <col min="6662" max="6662" width="7.85546875" style="2" customWidth="1"/>
    <col min="6663" max="6663" width="7.42578125" style="2" bestFit="1" customWidth="1"/>
    <col min="6664" max="6906" width="9.140625" style="2"/>
    <col min="6907" max="6907" width="27.28515625" style="2" bestFit="1" customWidth="1"/>
    <col min="6908" max="6908" width="9.28515625" style="2" customWidth="1"/>
    <col min="6909" max="6909" width="8.42578125" style="2" customWidth="1"/>
    <col min="6910" max="6910" width="6.42578125" style="2" customWidth="1"/>
    <col min="6911" max="6911" width="8.85546875" style="2" customWidth="1"/>
    <col min="6912" max="6912" width="8.140625" style="2" customWidth="1"/>
    <col min="6913" max="6913" width="10.85546875" style="2" customWidth="1"/>
    <col min="6914" max="6914" width="7.42578125" style="2" customWidth="1"/>
    <col min="6915" max="6917" width="5.85546875" style="2" customWidth="1"/>
    <col min="6918" max="6918" width="7.85546875" style="2" customWidth="1"/>
    <col min="6919" max="6919" width="7.42578125" style="2" bestFit="1" customWidth="1"/>
    <col min="6920" max="7162" width="9.140625" style="2"/>
    <col min="7163" max="7163" width="27.28515625" style="2" bestFit="1" customWidth="1"/>
    <col min="7164" max="7164" width="9.28515625" style="2" customWidth="1"/>
    <col min="7165" max="7165" width="8.42578125" style="2" customWidth="1"/>
    <col min="7166" max="7166" width="6.42578125" style="2" customWidth="1"/>
    <col min="7167" max="7167" width="8.85546875" style="2" customWidth="1"/>
    <col min="7168" max="7168" width="8.140625" style="2" customWidth="1"/>
    <col min="7169" max="7169" width="10.85546875" style="2" customWidth="1"/>
    <col min="7170" max="7170" width="7.42578125" style="2" customWidth="1"/>
    <col min="7171" max="7173" width="5.85546875" style="2" customWidth="1"/>
    <col min="7174" max="7174" width="7.85546875" style="2" customWidth="1"/>
    <col min="7175" max="7175" width="7.42578125" style="2" bestFit="1" customWidth="1"/>
    <col min="7176" max="7418" width="9.140625" style="2"/>
    <col min="7419" max="7419" width="27.28515625" style="2" bestFit="1" customWidth="1"/>
    <col min="7420" max="7420" width="9.28515625" style="2" customWidth="1"/>
    <col min="7421" max="7421" width="8.42578125" style="2" customWidth="1"/>
    <col min="7422" max="7422" width="6.42578125" style="2" customWidth="1"/>
    <col min="7423" max="7423" width="8.85546875" style="2" customWidth="1"/>
    <col min="7424" max="7424" width="8.140625" style="2" customWidth="1"/>
    <col min="7425" max="7425" width="10.85546875" style="2" customWidth="1"/>
    <col min="7426" max="7426" width="7.42578125" style="2" customWidth="1"/>
    <col min="7427" max="7429" width="5.85546875" style="2" customWidth="1"/>
    <col min="7430" max="7430" width="7.85546875" style="2" customWidth="1"/>
    <col min="7431" max="7431" width="7.42578125" style="2" bestFit="1" customWidth="1"/>
    <col min="7432" max="7674" width="9.140625" style="2"/>
    <col min="7675" max="7675" width="27.28515625" style="2" bestFit="1" customWidth="1"/>
    <col min="7676" max="7676" width="9.28515625" style="2" customWidth="1"/>
    <col min="7677" max="7677" width="8.42578125" style="2" customWidth="1"/>
    <col min="7678" max="7678" width="6.42578125" style="2" customWidth="1"/>
    <col min="7679" max="7679" width="8.85546875" style="2" customWidth="1"/>
    <col min="7680" max="7680" width="8.140625" style="2" customWidth="1"/>
    <col min="7681" max="7681" width="10.85546875" style="2" customWidth="1"/>
    <col min="7682" max="7682" width="7.42578125" style="2" customWidth="1"/>
    <col min="7683" max="7685" width="5.85546875" style="2" customWidth="1"/>
    <col min="7686" max="7686" width="7.85546875" style="2" customWidth="1"/>
    <col min="7687" max="7687" width="7.42578125" style="2" bestFit="1" customWidth="1"/>
    <col min="7688" max="7930" width="9.140625" style="2"/>
    <col min="7931" max="7931" width="27.28515625" style="2" bestFit="1" customWidth="1"/>
    <col min="7932" max="7932" width="9.28515625" style="2" customWidth="1"/>
    <col min="7933" max="7933" width="8.42578125" style="2" customWidth="1"/>
    <col min="7934" max="7934" width="6.42578125" style="2" customWidth="1"/>
    <col min="7935" max="7935" width="8.85546875" style="2" customWidth="1"/>
    <col min="7936" max="7936" width="8.140625" style="2" customWidth="1"/>
    <col min="7937" max="7937" width="10.85546875" style="2" customWidth="1"/>
    <col min="7938" max="7938" width="7.42578125" style="2" customWidth="1"/>
    <col min="7939" max="7941" width="5.85546875" style="2" customWidth="1"/>
    <col min="7942" max="7942" width="7.85546875" style="2" customWidth="1"/>
    <col min="7943" max="7943" width="7.42578125" style="2" bestFit="1" customWidth="1"/>
    <col min="7944" max="8186" width="9.140625" style="2"/>
    <col min="8187" max="8187" width="27.28515625" style="2" bestFit="1" customWidth="1"/>
    <col min="8188" max="8188" width="9.28515625" style="2" customWidth="1"/>
    <col min="8189" max="8189" width="8.42578125" style="2" customWidth="1"/>
    <col min="8190" max="8190" width="6.42578125" style="2" customWidth="1"/>
    <col min="8191" max="8191" width="8.85546875" style="2" customWidth="1"/>
    <col min="8192" max="8192" width="8.140625" style="2" customWidth="1"/>
    <col min="8193" max="8193" width="10.85546875" style="2" customWidth="1"/>
    <col min="8194" max="8194" width="7.42578125" style="2" customWidth="1"/>
    <col min="8195" max="8197" width="5.85546875" style="2" customWidth="1"/>
    <col min="8198" max="8198" width="7.85546875" style="2" customWidth="1"/>
    <col min="8199" max="8199" width="7.42578125" style="2" bestFit="1" customWidth="1"/>
    <col min="8200" max="8442" width="9.140625" style="2"/>
    <col min="8443" max="8443" width="27.28515625" style="2" bestFit="1" customWidth="1"/>
    <col min="8444" max="8444" width="9.28515625" style="2" customWidth="1"/>
    <col min="8445" max="8445" width="8.42578125" style="2" customWidth="1"/>
    <col min="8446" max="8446" width="6.42578125" style="2" customWidth="1"/>
    <col min="8447" max="8447" width="8.85546875" style="2" customWidth="1"/>
    <col min="8448" max="8448" width="8.140625" style="2" customWidth="1"/>
    <col min="8449" max="8449" width="10.85546875" style="2" customWidth="1"/>
    <col min="8450" max="8450" width="7.42578125" style="2" customWidth="1"/>
    <col min="8451" max="8453" width="5.85546875" style="2" customWidth="1"/>
    <col min="8454" max="8454" width="7.85546875" style="2" customWidth="1"/>
    <col min="8455" max="8455" width="7.42578125" style="2" bestFit="1" customWidth="1"/>
    <col min="8456" max="8698" width="9.140625" style="2"/>
    <col min="8699" max="8699" width="27.28515625" style="2" bestFit="1" customWidth="1"/>
    <col min="8700" max="8700" width="9.28515625" style="2" customWidth="1"/>
    <col min="8701" max="8701" width="8.42578125" style="2" customWidth="1"/>
    <col min="8702" max="8702" width="6.42578125" style="2" customWidth="1"/>
    <col min="8703" max="8703" width="8.85546875" style="2" customWidth="1"/>
    <col min="8704" max="8704" width="8.140625" style="2" customWidth="1"/>
    <col min="8705" max="8705" width="10.85546875" style="2" customWidth="1"/>
    <col min="8706" max="8706" width="7.42578125" style="2" customWidth="1"/>
    <col min="8707" max="8709" width="5.85546875" style="2" customWidth="1"/>
    <col min="8710" max="8710" width="7.85546875" style="2" customWidth="1"/>
    <col min="8711" max="8711" width="7.42578125" style="2" bestFit="1" customWidth="1"/>
    <col min="8712" max="8954" width="9.140625" style="2"/>
    <col min="8955" max="8955" width="27.28515625" style="2" bestFit="1" customWidth="1"/>
    <col min="8956" max="8956" width="9.28515625" style="2" customWidth="1"/>
    <col min="8957" max="8957" width="8.42578125" style="2" customWidth="1"/>
    <col min="8958" max="8958" width="6.42578125" style="2" customWidth="1"/>
    <col min="8959" max="8959" width="8.85546875" style="2" customWidth="1"/>
    <col min="8960" max="8960" width="8.140625" style="2" customWidth="1"/>
    <col min="8961" max="8961" width="10.85546875" style="2" customWidth="1"/>
    <col min="8962" max="8962" width="7.42578125" style="2" customWidth="1"/>
    <col min="8963" max="8965" width="5.85546875" style="2" customWidth="1"/>
    <col min="8966" max="8966" width="7.85546875" style="2" customWidth="1"/>
    <col min="8967" max="8967" width="7.42578125" style="2" bestFit="1" customWidth="1"/>
    <col min="8968" max="9210" width="9.140625" style="2"/>
    <col min="9211" max="9211" width="27.28515625" style="2" bestFit="1" customWidth="1"/>
    <col min="9212" max="9212" width="9.28515625" style="2" customWidth="1"/>
    <col min="9213" max="9213" width="8.42578125" style="2" customWidth="1"/>
    <col min="9214" max="9214" width="6.42578125" style="2" customWidth="1"/>
    <col min="9215" max="9215" width="8.85546875" style="2" customWidth="1"/>
    <col min="9216" max="9216" width="8.140625" style="2" customWidth="1"/>
    <col min="9217" max="9217" width="10.85546875" style="2" customWidth="1"/>
    <col min="9218" max="9218" width="7.42578125" style="2" customWidth="1"/>
    <col min="9219" max="9221" width="5.85546875" style="2" customWidth="1"/>
    <col min="9222" max="9222" width="7.85546875" style="2" customWidth="1"/>
    <col min="9223" max="9223" width="7.42578125" style="2" bestFit="1" customWidth="1"/>
    <col min="9224" max="9466" width="9.140625" style="2"/>
    <col min="9467" max="9467" width="27.28515625" style="2" bestFit="1" customWidth="1"/>
    <col min="9468" max="9468" width="9.28515625" style="2" customWidth="1"/>
    <col min="9469" max="9469" width="8.42578125" style="2" customWidth="1"/>
    <col min="9470" max="9470" width="6.42578125" style="2" customWidth="1"/>
    <col min="9471" max="9471" width="8.85546875" style="2" customWidth="1"/>
    <col min="9472" max="9472" width="8.140625" style="2" customWidth="1"/>
    <col min="9473" max="9473" width="10.85546875" style="2" customWidth="1"/>
    <col min="9474" max="9474" width="7.42578125" style="2" customWidth="1"/>
    <col min="9475" max="9477" width="5.85546875" style="2" customWidth="1"/>
    <col min="9478" max="9478" width="7.85546875" style="2" customWidth="1"/>
    <col min="9479" max="9479" width="7.42578125" style="2" bestFit="1" customWidth="1"/>
    <col min="9480" max="9722" width="9.140625" style="2"/>
    <col min="9723" max="9723" width="27.28515625" style="2" bestFit="1" customWidth="1"/>
    <col min="9724" max="9724" width="9.28515625" style="2" customWidth="1"/>
    <col min="9725" max="9725" width="8.42578125" style="2" customWidth="1"/>
    <col min="9726" max="9726" width="6.42578125" style="2" customWidth="1"/>
    <col min="9727" max="9727" width="8.85546875" style="2" customWidth="1"/>
    <col min="9728" max="9728" width="8.140625" style="2" customWidth="1"/>
    <col min="9729" max="9729" width="10.85546875" style="2" customWidth="1"/>
    <col min="9730" max="9730" width="7.42578125" style="2" customWidth="1"/>
    <col min="9731" max="9733" width="5.85546875" style="2" customWidth="1"/>
    <col min="9734" max="9734" width="7.85546875" style="2" customWidth="1"/>
    <col min="9735" max="9735" width="7.42578125" style="2" bestFit="1" customWidth="1"/>
    <col min="9736" max="9978" width="9.140625" style="2"/>
    <col min="9979" max="9979" width="27.28515625" style="2" bestFit="1" customWidth="1"/>
    <col min="9980" max="9980" width="9.28515625" style="2" customWidth="1"/>
    <col min="9981" max="9981" width="8.42578125" style="2" customWidth="1"/>
    <col min="9982" max="9982" width="6.42578125" style="2" customWidth="1"/>
    <col min="9983" max="9983" width="8.85546875" style="2" customWidth="1"/>
    <col min="9984" max="9984" width="8.140625" style="2" customWidth="1"/>
    <col min="9985" max="9985" width="10.85546875" style="2" customWidth="1"/>
    <col min="9986" max="9986" width="7.42578125" style="2" customWidth="1"/>
    <col min="9987" max="9989" width="5.85546875" style="2" customWidth="1"/>
    <col min="9990" max="9990" width="7.85546875" style="2" customWidth="1"/>
    <col min="9991" max="9991" width="7.42578125" style="2" bestFit="1" customWidth="1"/>
    <col min="9992" max="10234" width="9.140625" style="2"/>
    <col min="10235" max="10235" width="27.28515625" style="2" bestFit="1" customWidth="1"/>
    <col min="10236" max="10236" width="9.28515625" style="2" customWidth="1"/>
    <col min="10237" max="10237" width="8.42578125" style="2" customWidth="1"/>
    <col min="10238" max="10238" width="6.42578125" style="2" customWidth="1"/>
    <col min="10239" max="10239" width="8.85546875" style="2" customWidth="1"/>
    <col min="10240" max="10240" width="8.140625" style="2" customWidth="1"/>
    <col min="10241" max="10241" width="10.85546875" style="2" customWidth="1"/>
    <col min="10242" max="10242" width="7.42578125" style="2" customWidth="1"/>
    <col min="10243" max="10245" width="5.85546875" style="2" customWidth="1"/>
    <col min="10246" max="10246" width="7.85546875" style="2" customWidth="1"/>
    <col min="10247" max="10247" width="7.42578125" style="2" bestFit="1" customWidth="1"/>
    <col min="10248" max="10490" width="9.140625" style="2"/>
    <col min="10491" max="10491" width="27.28515625" style="2" bestFit="1" customWidth="1"/>
    <col min="10492" max="10492" width="9.28515625" style="2" customWidth="1"/>
    <col min="10493" max="10493" width="8.42578125" style="2" customWidth="1"/>
    <col min="10494" max="10494" width="6.42578125" style="2" customWidth="1"/>
    <col min="10495" max="10495" width="8.85546875" style="2" customWidth="1"/>
    <col min="10496" max="10496" width="8.140625" style="2" customWidth="1"/>
    <col min="10497" max="10497" width="10.85546875" style="2" customWidth="1"/>
    <col min="10498" max="10498" width="7.42578125" style="2" customWidth="1"/>
    <col min="10499" max="10501" width="5.85546875" style="2" customWidth="1"/>
    <col min="10502" max="10502" width="7.85546875" style="2" customWidth="1"/>
    <col min="10503" max="10503" width="7.42578125" style="2" bestFit="1" customWidth="1"/>
    <col min="10504" max="10746" width="9.140625" style="2"/>
    <col min="10747" max="10747" width="27.28515625" style="2" bestFit="1" customWidth="1"/>
    <col min="10748" max="10748" width="9.28515625" style="2" customWidth="1"/>
    <col min="10749" max="10749" width="8.42578125" style="2" customWidth="1"/>
    <col min="10750" max="10750" width="6.42578125" style="2" customWidth="1"/>
    <col min="10751" max="10751" width="8.85546875" style="2" customWidth="1"/>
    <col min="10752" max="10752" width="8.140625" style="2" customWidth="1"/>
    <col min="10753" max="10753" width="10.85546875" style="2" customWidth="1"/>
    <col min="10754" max="10754" width="7.42578125" style="2" customWidth="1"/>
    <col min="10755" max="10757" width="5.85546875" style="2" customWidth="1"/>
    <col min="10758" max="10758" width="7.85546875" style="2" customWidth="1"/>
    <col min="10759" max="10759" width="7.42578125" style="2" bestFit="1" customWidth="1"/>
    <col min="10760" max="11002" width="9.140625" style="2"/>
    <col min="11003" max="11003" width="27.28515625" style="2" bestFit="1" customWidth="1"/>
    <col min="11004" max="11004" width="9.28515625" style="2" customWidth="1"/>
    <col min="11005" max="11005" width="8.42578125" style="2" customWidth="1"/>
    <col min="11006" max="11006" width="6.42578125" style="2" customWidth="1"/>
    <col min="11007" max="11007" width="8.85546875" style="2" customWidth="1"/>
    <col min="11008" max="11008" width="8.140625" style="2" customWidth="1"/>
    <col min="11009" max="11009" width="10.85546875" style="2" customWidth="1"/>
    <col min="11010" max="11010" width="7.42578125" style="2" customWidth="1"/>
    <col min="11011" max="11013" width="5.85546875" style="2" customWidth="1"/>
    <col min="11014" max="11014" width="7.85546875" style="2" customWidth="1"/>
    <col min="11015" max="11015" width="7.42578125" style="2" bestFit="1" customWidth="1"/>
    <col min="11016" max="11258" width="9.140625" style="2"/>
    <col min="11259" max="11259" width="27.28515625" style="2" bestFit="1" customWidth="1"/>
    <col min="11260" max="11260" width="9.28515625" style="2" customWidth="1"/>
    <col min="11261" max="11261" width="8.42578125" style="2" customWidth="1"/>
    <col min="11262" max="11262" width="6.42578125" style="2" customWidth="1"/>
    <col min="11263" max="11263" width="8.85546875" style="2" customWidth="1"/>
    <col min="11264" max="11264" width="8.140625" style="2" customWidth="1"/>
    <col min="11265" max="11265" width="10.85546875" style="2" customWidth="1"/>
    <col min="11266" max="11266" width="7.42578125" style="2" customWidth="1"/>
    <col min="11267" max="11269" width="5.85546875" style="2" customWidth="1"/>
    <col min="11270" max="11270" width="7.85546875" style="2" customWidth="1"/>
    <col min="11271" max="11271" width="7.42578125" style="2" bestFit="1" customWidth="1"/>
    <col min="11272" max="11514" width="9.140625" style="2"/>
    <col min="11515" max="11515" width="27.28515625" style="2" bestFit="1" customWidth="1"/>
    <col min="11516" max="11516" width="9.28515625" style="2" customWidth="1"/>
    <col min="11517" max="11517" width="8.42578125" style="2" customWidth="1"/>
    <col min="11518" max="11518" width="6.42578125" style="2" customWidth="1"/>
    <col min="11519" max="11519" width="8.85546875" style="2" customWidth="1"/>
    <col min="11520" max="11520" width="8.140625" style="2" customWidth="1"/>
    <col min="11521" max="11521" width="10.85546875" style="2" customWidth="1"/>
    <col min="11522" max="11522" width="7.42578125" style="2" customWidth="1"/>
    <col min="11523" max="11525" width="5.85546875" style="2" customWidth="1"/>
    <col min="11526" max="11526" width="7.85546875" style="2" customWidth="1"/>
    <col min="11527" max="11527" width="7.42578125" style="2" bestFit="1" customWidth="1"/>
    <col min="11528" max="11770" width="9.140625" style="2"/>
    <col min="11771" max="11771" width="27.28515625" style="2" bestFit="1" customWidth="1"/>
    <col min="11772" max="11772" width="9.28515625" style="2" customWidth="1"/>
    <col min="11773" max="11773" width="8.42578125" style="2" customWidth="1"/>
    <col min="11774" max="11774" width="6.42578125" style="2" customWidth="1"/>
    <col min="11775" max="11775" width="8.85546875" style="2" customWidth="1"/>
    <col min="11776" max="11776" width="8.140625" style="2" customWidth="1"/>
    <col min="11777" max="11777" width="10.85546875" style="2" customWidth="1"/>
    <col min="11778" max="11778" width="7.42578125" style="2" customWidth="1"/>
    <col min="11779" max="11781" width="5.85546875" style="2" customWidth="1"/>
    <col min="11782" max="11782" width="7.85546875" style="2" customWidth="1"/>
    <col min="11783" max="11783" width="7.42578125" style="2" bestFit="1" customWidth="1"/>
    <col min="11784" max="12026" width="9.140625" style="2"/>
    <col min="12027" max="12027" width="27.28515625" style="2" bestFit="1" customWidth="1"/>
    <col min="12028" max="12028" width="9.28515625" style="2" customWidth="1"/>
    <col min="12029" max="12029" width="8.42578125" style="2" customWidth="1"/>
    <col min="12030" max="12030" width="6.42578125" style="2" customWidth="1"/>
    <col min="12031" max="12031" width="8.85546875" style="2" customWidth="1"/>
    <col min="12032" max="12032" width="8.140625" style="2" customWidth="1"/>
    <col min="12033" max="12033" width="10.85546875" style="2" customWidth="1"/>
    <col min="12034" max="12034" width="7.42578125" style="2" customWidth="1"/>
    <col min="12035" max="12037" width="5.85546875" style="2" customWidth="1"/>
    <col min="12038" max="12038" width="7.85546875" style="2" customWidth="1"/>
    <col min="12039" max="12039" width="7.42578125" style="2" bestFit="1" customWidth="1"/>
    <col min="12040" max="12282" width="9.140625" style="2"/>
    <col min="12283" max="12283" width="27.28515625" style="2" bestFit="1" customWidth="1"/>
    <col min="12284" max="12284" width="9.28515625" style="2" customWidth="1"/>
    <col min="12285" max="12285" width="8.42578125" style="2" customWidth="1"/>
    <col min="12286" max="12286" width="6.42578125" style="2" customWidth="1"/>
    <col min="12287" max="12287" width="8.85546875" style="2" customWidth="1"/>
    <col min="12288" max="12288" width="8.140625" style="2" customWidth="1"/>
    <col min="12289" max="12289" width="10.85546875" style="2" customWidth="1"/>
    <col min="12290" max="12290" width="7.42578125" style="2" customWidth="1"/>
    <col min="12291" max="12293" width="5.85546875" style="2" customWidth="1"/>
    <col min="12294" max="12294" width="7.85546875" style="2" customWidth="1"/>
    <col min="12295" max="12295" width="7.42578125" style="2" bestFit="1" customWidth="1"/>
    <col min="12296" max="12538" width="9.140625" style="2"/>
    <col min="12539" max="12539" width="27.28515625" style="2" bestFit="1" customWidth="1"/>
    <col min="12540" max="12540" width="9.28515625" style="2" customWidth="1"/>
    <col min="12541" max="12541" width="8.42578125" style="2" customWidth="1"/>
    <col min="12542" max="12542" width="6.42578125" style="2" customWidth="1"/>
    <col min="12543" max="12543" width="8.85546875" style="2" customWidth="1"/>
    <col min="12544" max="12544" width="8.140625" style="2" customWidth="1"/>
    <col min="12545" max="12545" width="10.85546875" style="2" customWidth="1"/>
    <col min="12546" max="12546" width="7.42578125" style="2" customWidth="1"/>
    <col min="12547" max="12549" width="5.85546875" style="2" customWidth="1"/>
    <col min="12550" max="12550" width="7.85546875" style="2" customWidth="1"/>
    <col min="12551" max="12551" width="7.42578125" style="2" bestFit="1" customWidth="1"/>
    <col min="12552" max="12794" width="9.140625" style="2"/>
    <col min="12795" max="12795" width="27.28515625" style="2" bestFit="1" customWidth="1"/>
    <col min="12796" max="12796" width="9.28515625" style="2" customWidth="1"/>
    <col min="12797" max="12797" width="8.42578125" style="2" customWidth="1"/>
    <col min="12798" max="12798" width="6.42578125" style="2" customWidth="1"/>
    <col min="12799" max="12799" width="8.85546875" style="2" customWidth="1"/>
    <col min="12800" max="12800" width="8.140625" style="2" customWidth="1"/>
    <col min="12801" max="12801" width="10.85546875" style="2" customWidth="1"/>
    <col min="12802" max="12802" width="7.42578125" style="2" customWidth="1"/>
    <col min="12803" max="12805" width="5.85546875" style="2" customWidth="1"/>
    <col min="12806" max="12806" width="7.85546875" style="2" customWidth="1"/>
    <col min="12807" max="12807" width="7.42578125" style="2" bestFit="1" customWidth="1"/>
    <col min="12808" max="13050" width="9.140625" style="2"/>
    <col min="13051" max="13051" width="27.28515625" style="2" bestFit="1" customWidth="1"/>
    <col min="13052" max="13052" width="9.28515625" style="2" customWidth="1"/>
    <col min="13053" max="13053" width="8.42578125" style="2" customWidth="1"/>
    <col min="13054" max="13054" width="6.42578125" style="2" customWidth="1"/>
    <col min="13055" max="13055" width="8.85546875" style="2" customWidth="1"/>
    <col min="13056" max="13056" width="8.140625" style="2" customWidth="1"/>
    <col min="13057" max="13057" width="10.85546875" style="2" customWidth="1"/>
    <col min="13058" max="13058" width="7.42578125" style="2" customWidth="1"/>
    <col min="13059" max="13061" width="5.85546875" style="2" customWidth="1"/>
    <col min="13062" max="13062" width="7.85546875" style="2" customWidth="1"/>
    <col min="13063" max="13063" width="7.42578125" style="2" bestFit="1" customWidth="1"/>
    <col min="13064" max="13306" width="9.140625" style="2"/>
    <col min="13307" max="13307" width="27.28515625" style="2" bestFit="1" customWidth="1"/>
    <col min="13308" max="13308" width="9.28515625" style="2" customWidth="1"/>
    <col min="13309" max="13309" width="8.42578125" style="2" customWidth="1"/>
    <col min="13310" max="13310" width="6.42578125" style="2" customWidth="1"/>
    <col min="13311" max="13311" width="8.85546875" style="2" customWidth="1"/>
    <col min="13312" max="13312" width="8.140625" style="2" customWidth="1"/>
    <col min="13313" max="13313" width="10.85546875" style="2" customWidth="1"/>
    <col min="13314" max="13314" width="7.42578125" style="2" customWidth="1"/>
    <col min="13315" max="13317" width="5.85546875" style="2" customWidth="1"/>
    <col min="13318" max="13318" width="7.85546875" style="2" customWidth="1"/>
    <col min="13319" max="13319" width="7.42578125" style="2" bestFit="1" customWidth="1"/>
    <col min="13320" max="13562" width="9.140625" style="2"/>
    <col min="13563" max="13563" width="27.28515625" style="2" bestFit="1" customWidth="1"/>
    <col min="13564" max="13564" width="9.28515625" style="2" customWidth="1"/>
    <col min="13565" max="13565" width="8.42578125" style="2" customWidth="1"/>
    <col min="13566" max="13566" width="6.42578125" style="2" customWidth="1"/>
    <col min="13567" max="13567" width="8.85546875" style="2" customWidth="1"/>
    <col min="13568" max="13568" width="8.140625" style="2" customWidth="1"/>
    <col min="13569" max="13569" width="10.85546875" style="2" customWidth="1"/>
    <col min="13570" max="13570" width="7.42578125" style="2" customWidth="1"/>
    <col min="13571" max="13573" width="5.85546875" style="2" customWidth="1"/>
    <col min="13574" max="13574" width="7.85546875" style="2" customWidth="1"/>
    <col min="13575" max="13575" width="7.42578125" style="2" bestFit="1" customWidth="1"/>
    <col min="13576" max="13818" width="9.140625" style="2"/>
    <col min="13819" max="13819" width="27.28515625" style="2" bestFit="1" customWidth="1"/>
    <col min="13820" max="13820" width="9.28515625" style="2" customWidth="1"/>
    <col min="13821" max="13821" width="8.42578125" style="2" customWidth="1"/>
    <col min="13822" max="13822" width="6.42578125" style="2" customWidth="1"/>
    <col min="13823" max="13823" width="8.85546875" style="2" customWidth="1"/>
    <col min="13824" max="13824" width="8.140625" style="2" customWidth="1"/>
    <col min="13825" max="13825" width="10.85546875" style="2" customWidth="1"/>
    <col min="13826" max="13826" width="7.42578125" style="2" customWidth="1"/>
    <col min="13827" max="13829" width="5.85546875" style="2" customWidth="1"/>
    <col min="13830" max="13830" width="7.85546875" style="2" customWidth="1"/>
    <col min="13831" max="13831" width="7.42578125" style="2" bestFit="1" customWidth="1"/>
    <col min="13832" max="14074" width="9.140625" style="2"/>
    <col min="14075" max="14075" width="27.28515625" style="2" bestFit="1" customWidth="1"/>
    <col min="14076" max="14076" width="9.28515625" style="2" customWidth="1"/>
    <col min="14077" max="14077" width="8.42578125" style="2" customWidth="1"/>
    <col min="14078" max="14078" width="6.42578125" style="2" customWidth="1"/>
    <col min="14079" max="14079" width="8.85546875" style="2" customWidth="1"/>
    <col min="14080" max="14080" width="8.140625" style="2" customWidth="1"/>
    <col min="14081" max="14081" width="10.85546875" style="2" customWidth="1"/>
    <col min="14082" max="14082" width="7.42578125" style="2" customWidth="1"/>
    <col min="14083" max="14085" width="5.85546875" style="2" customWidth="1"/>
    <col min="14086" max="14086" width="7.85546875" style="2" customWidth="1"/>
    <col min="14087" max="14087" width="7.42578125" style="2" bestFit="1" customWidth="1"/>
    <col min="14088" max="14330" width="9.140625" style="2"/>
    <col min="14331" max="14331" width="27.28515625" style="2" bestFit="1" customWidth="1"/>
    <col min="14332" max="14332" width="9.28515625" style="2" customWidth="1"/>
    <col min="14333" max="14333" width="8.42578125" style="2" customWidth="1"/>
    <col min="14334" max="14334" width="6.42578125" style="2" customWidth="1"/>
    <col min="14335" max="14335" width="8.85546875" style="2" customWidth="1"/>
    <col min="14336" max="14336" width="8.140625" style="2" customWidth="1"/>
    <col min="14337" max="14337" width="10.85546875" style="2" customWidth="1"/>
    <col min="14338" max="14338" width="7.42578125" style="2" customWidth="1"/>
    <col min="14339" max="14341" width="5.85546875" style="2" customWidth="1"/>
    <col min="14342" max="14342" width="7.85546875" style="2" customWidth="1"/>
    <col min="14343" max="14343" width="7.42578125" style="2" bestFit="1" customWidth="1"/>
    <col min="14344" max="14586" width="9.140625" style="2"/>
    <col min="14587" max="14587" width="27.28515625" style="2" bestFit="1" customWidth="1"/>
    <col min="14588" max="14588" width="9.28515625" style="2" customWidth="1"/>
    <col min="14589" max="14589" width="8.42578125" style="2" customWidth="1"/>
    <col min="14590" max="14590" width="6.42578125" style="2" customWidth="1"/>
    <col min="14591" max="14591" width="8.85546875" style="2" customWidth="1"/>
    <col min="14592" max="14592" width="8.140625" style="2" customWidth="1"/>
    <col min="14593" max="14593" width="10.85546875" style="2" customWidth="1"/>
    <col min="14594" max="14594" width="7.42578125" style="2" customWidth="1"/>
    <col min="14595" max="14597" width="5.85546875" style="2" customWidth="1"/>
    <col min="14598" max="14598" width="7.85546875" style="2" customWidth="1"/>
    <col min="14599" max="14599" width="7.42578125" style="2" bestFit="1" customWidth="1"/>
    <col min="14600" max="14842" width="9.140625" style="2"/>
    <col min="14843" max="14843" width="27.28515625" style="2" bestFit="1" customWidth="1"/>
    <col min="14844" max="14844" width="9.28515625" style="2" customWidth="1"/>
    <col min="14845" max="14845" width="8.42578125" style="2" customWidth="1"/>
    <col min="14846" max="14846" width="6.42578125" style="2" customWidth="1"/>
    <col min="14847" max="14847" width="8.85546875" style="2" customWidth="1"/>
    <col min="14848" max="14848" width="8.140625" style="2" customWidth="1"/>
    <col min="14849" max="14849" width="10.85546875" style="2" customWidth="1"/>
    <col min="14850" max="14850" width="7.42578125" style="2" customWidth="1"/>
    <col min="14851" max="14853" width="5.85546875" style="2" customWidth="1"/>
    <col min="14854" max="14854" width="7.85546875" style="2" customWidth="1"/>
    <col min="14855" max="14855" width="7.42578125" style="2" bestFit="1" customWidth="1"/>
    <col min="14856" max="15098" width="9.140625" style="2"/>
    <col min="15099" max="15099" width="27.28515625" style="2" bestFit="1" customWidth="1"/>
    <col min="15100" max="15100" width="9.28515625" style="2" customWidth="1"/>
    <col min="15101" max="15101" width="8.42578125" style="2" customWidth="1"/>
    <col min="15102" max="15102" width="6.42578125" style="2" customWidth="1"/>
    <col min="15103" max="15103" width="8.85546875" style="2" customWidth="1"/>
    <col min="15104" max="15104" width="8.140625" style="2" customWidth="1"/>
    <col min="15105" max="15105" width="10.85546875" style="2" customWidth="1"/>
    <col min="15106" max="15106" width="7.42578125" style="2" customWidth="1"/>
    <col min="15107" max="15109" width="5.85546875" style="2" customWidth="1"/>
    <col min="15110" max="15110" width="7.85546875" style="2" customWidth="1"/>
    <col min="15111" max="15111" width="7.42578125" style="2" bestFit="1" customWidth="1"/>
    <col min="15112" max="15354" width="9.140625" style="2"/>
    <col min="15355" max="15355" width="27.28515625" style="2" bestFit="1" customWidth="1"/>
    <col min="15356" max="15356" width="9.28515625" style="2" customWidth="1"/>
    <col min="15357" max="15357" width="8.42578125" style="2" customWidth="1"/>
    <col min="15358" max="15358" width="6.42578125" style="2" customWidth="1"/>
    <col min="15359" max="15359" width="8.85546875" style="2" customWidth="1"/>
    <col min="15360" max="15360" width="8.140625" style="2" customWidth="1"/>
    <col min="15361" max="15361" width="10.85546875" style="2" customWidth="1"/>
    <col min="15362" max="15362" width="7.42578125" style="2" customWidth="1"/>
    <col min="15363" max="15365" width="5.85546875" style="2" customWidth="1"/>
    <col min="15366" max="15366" width="7.85546875" style="2" customWidth="1"/>
    <col min="15367" max="15367" width="7.42578125" style="2" bestFit="1" customWidth="1"/>
    <col min="15368" max="15610" width="9.140625" style="2"/>
    <col min="15611" max="15611" width="27.28515625" style="2" bestFit="1" customWidth="1"/>
    <col min="15612" max="15612" width="9.28515625" style="2" customWidth="1"/>
    <col min="15613" max="15613" width="8.42578125" style="2" customWidth="1"/>
    <col min="15614" max="15614" width="6.42578125" style="2" customWidth="1"/>
    <col min="15615" max="15615" width="8.85546875" style="2" customWidth="1"/>
    <col min="15616" max="15616" width="8.140625" style="2" customWidth="1"/>
    <col min="15617" max="15617" width="10.85546875" style="2" customWidth="1"/>
    <col min="15618" max="15618" width="7.42578125" style="2" customWidth="1"/>
    <col min="15619" max="15621" width="5.85546875" style="2" customWidth="1"/>
    <col min="15622" max="15622" width="7.85546875" style="2" customWidth="1"/>
    <col min="15623" max="15623" width="7.42578125" style="2" bestFit="1" customWidth="1"/>
    <col min="15624" max="15866" width="9.140625" style="2"/>
    <col min="15867" max="15867" width="27.28515625" style="2" bestFit="1" customWidth="1"/>
    <col min="15868" max="15868" width="9.28515625" style="2" customWidth="1"/>
    <col min="15869" max="15869" width="8.42578125" style="2" customWidth="1"/>
    <col min="15870" max="15870" width="6.42578125" style="2" customWidth="1"/>
    <col min="15871" max="15871" width="8.85546875" style="2" customWidth="1"/>
    <col min="15872" max="15872" width="8.140625" style="2" customWidth="1"/>
    <col min="15873" max="15873" width="10.85546875" style="2" customWidth="1"/>
    <col min="15874" max="15874" width="7.42578125" style="2" customWidth="1"/>
    <col min="15875" max="15877" width="5.85546875" style="2" customWidth="1"/>
    <col min="15878" max="15878" width="7.85546875" style="2" customWidth="1"/>
    <col min="15879" max="15879" width="7.42578125" style="2" bestFit="1" customWidth="1"/>
    <col min="15880" max="16122" width="9.140625" style="2"/>
    <col min="16123" max="16123" width="27.28515625" style="2" bestFit="1" customWidth="1"/>
    <col min="16124" max="16124" width="9.28515625" style="2" customWidth="1"/>
    <col min="16125" max="16125" width="8.42578125" style="2" customWidth="1"/>
    <col min="16126" max="16126" width="6.42578125" style="2" customWidth="1"/>
    <col min="16127" max="16127" width="8.85546875" style="2" customWidth="1"/>
    <col min="16128" max="16128" width="8.140625" style="2" customWidth="1"/>
    <col min="16129" max="16129" width="10.85546875" style="2" customWidth="1"/>
    <col min="16130" max="16130" width="7.42578125" style="2" customWidth="1"/>
    <col min="16131" max="16133" width="5.85546875" style="2" customWidth="1"/>
    <col min="16134" max="16134" width="7.85546875" style="2" customWidth="1"/>
    <col min="16135" max="16135" width="7.42578125" style="2" bestFit="1" customWidth="1"/>
    <col min="16136" max="16384" width="9.140625" style="2"/>
  </cols>
  <sheetData>
    <row r="1" spans="1:14" ht="15" customHeight="1">
      <c r="A1" s="78" t="s">
        <v>50</v>
      </c>
    </row>
    <row r="2" spans="1:14" ht="15" customHeight="1">
      <c r="A2" s="78" t="s">
        <v>221</v>
      </c>
    </row>
    <row r="3" spans="1:14" ht="15" customHeight="1">
      <c r="A3" s="78"/>
    </row>
    <row r="4" spans="1:14" ht="15" customHeight="1">
      <c r="A4" s="78"/>
    </row>
    <row r="5" spans="1:14" ht="15" customHeight="1">
      <c r="A5" s="3"/>
      <c r="B5" s="3" t="s">
        <v>86</v>
      </c>
      <c r="C5" s="3" t="s">
        <v>87</v>
      </c>
      <c r="D5" s="3" t="s">
        <v>88</v>
      </c>
      <c r="E5" s="3" t="s">
        <v>89</v>
      </c>
      <c r="F5" s="3" t="s">
        <v>90</v>
      </c>
      <c r="G5" s="3" t="s">
        <v>90</v>
      </c>
      <c r="H5" s="3" t="s">
        <v>90</v>
      </c>
      <c r="I5" s="3" t="s">
        <v>90</v>
      </c>
      <c r="J5" s="3" t="s">
        <v>90</v>
      </c>
      <c r="K5" s="3" t="s">
        <v>90</v>
      </c>
    </row>
    <row r="6" spans="1:14" s="3" customFormat="1" ht="15" customHeight="1">
      <c r="A6" s="78" t="s">
        <v>85</v>
      </c>
      <c r="B6" s="3" t="s">
        <v>91</v>
      </c>
      <c r="C6" s="3" t="s">
        <v>92</v>
      </c>
      <c r="D6" s="3" t="s">
        <v>93</v>
      </c>
      <c r="E6" s="3" t="s">
        <v>94</v>
      </c>
      <c r="F6" s="3" t="s">
        <v>95</v>
      </c>
      <c r="G6" s="3" t="s">
        <v>11</v>
      </c>
      <c r="H6" s="3" t="s">
        <v>27</v>
      </c>
      <c r="I6" s="3" t="s">
        <v>28</v>
      </c>
      <c r="J6" s="3" t="s">
        <v>29</v>
      </c>
      <c r="K6" s="3" t="s">
        <v>96</v>
      </c>
    </row>
    <row r="7" spans="1:14" s="3" customFormat="1" ht="15" customHeight="1">
      <c r="A7" s="78">
        <v>1</v>
      </c>
      <c r="B7" s="27">
        <v>3628</v>
      </c>
      <c r="C7" s="26">
        <v>3.22</v>
      </c>
      <c r="D7" s="26">
        <v>246.21</v>
      </c>
      <c r="E7" s="26">
        <v>65.16</v>
      </c>
      <c r="F7" s="26">
        <v>40.520000000000003</v>
      </c>
      <c r="G7" s="26">
        <v>81.040000000000006</v>
      </c>
      <c r="H7" s="26">
        <v>15.08</v>
      </c>
      <c r="I7" s="26">
        <v>0.17</v>
      </c>
      <c r="J7" s="26">
        <v>3.61</v>
      </c>
      <c r="K7" s="26">
        <v>8.77</v>
      </c>
    </row>
    <row r="8" spans="1:14" ht="15" customHeight="1">
      <c r="A8" s="78">
        <v>2</v>
      </c>
      <c r="B8" s="27">
        <v>6727</v>
      </c>
      <c r="C8" s="26">
        <v>5.96</v>
      </c>
      <c r="D8" s="26">
        <v>334.85</v>
      </c>
      <c r="E8" s="26">
        <v>63.87</v>
      </c>
      <c r="F8" s="26">
        <v>41</v>
      </c>
      <c r="G8" s="26">
        <v>59.45</v>
      </c>
      <c r="H8" s="26">
        <v>32.39</v>
      </c>
      <c r="I8" s="26">
        <v>0.33</v>
      </c>
      <c r="J8" s="26">
        <v>6.05</v>
      </c>
      <c r="K8" s="26">
        <v>13.74</v>
      </c>
      <c r="L8" s="61"/>
      <c r="M8" s="61"/>
      <c r="N8" s="61"/>
    </row>
    <row r="9" spans="1:14" ht="15" customHeight="1">
      <c r="A9" s="78">
        <v>3</v>
      </c>
      <c r="B9" s="27">
        <v>5035</v>
      </c>
      <c r="C9" s="26">
        <v>4.46</v>
      </c>
      <c r="D9" s="26">
        <v>397.21</v>
      </c>
      <c r="E9" s="26">
        <v>64.849999999999994</v>
      </c>
      <c r="F9" s="26">
        <v>50.07</v>
      </c>
      <c r="G9" s="26">
        <v>70.27</v>
      </c>
      <c r="H9" s="26">
        <v>25.52</v>
      </c>
      <c r="I9" s="26">
        <v>0.08</v>
      </c>
      <c r="J9" s="26">
        <v>3.87</v>
      </c>
      <c r="K9" s="26">
        <v>37.340000000000003</v>
      </c>
      <c r="L9" s="61"/>
      <c r="M9" s="61"/>
      <c r="N9" s="61"/>
    </row>
    <row r="10" spans="1:14" ht="15" customHeight="1">
      <c r="A10" s="78">
        <v>4</v>
      </c>
      <c r="B10" s="27">
        <v>5118</v>
      </c>
      <c r="C10" s="26">
        <v>4.54</v>
      </c>
      <c r="D10" s="26">
        <v>369.68</v>
      </c>
      <c r="E10" s="26">
        <v>65.069999999999993</v>
      </c>
      <c r="F10" s="26">
        <v>42.36</v>
      </c>
      <c r="G10" s="26">
        <v>73.78</v>
      </c>
      <c r="H10" s="26">
        <v>24.35</v>
      </c>
      <c r="I10" s="26">
        <v>0.08</v>
      </c>
      <c r="J10" s="26">
        <v>1.6</v>
      </c>
      <c r="K10" s="26">
        <v>3.91</v>
      </c>
      <c r="L10" s="61"/>
      <c r="M10" s="61"/>
      <c r="N10" s="61"/>
    </row>
    <row r="11" spans="1:14" ht="15" customHeight="1">
      <c r="A11" s="78">
        <v>5</v>
      </c>
      <c r="B11" s="27">
        <v>6492</v>
      </c>
      <c r="C11" s="26">
        <v>5.76</v>
      </c>
      <c r="D11" s="26">
        <v>382.95</v>
      </c>
      <c r="E11" s="26">
        <v>62.2</v>
      </c>
      <c r="F11" s="26">
        <v>39.700000000000003</v>
      </c>
      <c r="G11" s="26">
        <v>48.91</v>
      </c>
      <c r="H11" s="26">
        <v>46.03</v>
      </c>
      <c r="I11" s="26">
        <v>0.15</v>
      </c>
      <c r="J11" s="26">
        <v>3.02</v>
      </c>
      <c r="K11" s="26">
        <v>3.17</v>
      </c>
      <c r="L11" s="61"/>
      <c r="M11" s="61"/>
      <c r="N11" s="61"/>
    </row>
    <row r="12" spans="1:14" ht="15" customHeight="1">
      <c r="A12" s="78">
        <v>6</v>
      </c>
      <c r="B12" s="27">
        <v>9571</v>
      </c>
      <c r="C12" s="26">
        <v>8.49</v>
      </c>
      <c r="D12" s="26">
        <v>386.84</v>
      </c>
      <c r="E12" s="26">
        <v>60.89</v>
      </c>
      <c r="F12" s="26">
        <v>42.25</v>
      </c>
      <c r="G12" s="26">
        <v>43.11</v>
      </c>
      <c r="H12" s="26">
        <v>54.36</v>
      </c>
      <c r="I12" s="26">
        <v>0.55000000000000004</v>
      </c>
      <c r="J12" s="26">
        <v>1.53</v>
      </c>
      <c r="K12" s="26">
        <v>2.41</v>
      </c>
      <c r="L12" s="61"/>
      <c r="M12" s="61"/>
      <c r="N12" s="61"/>
    </row>
    <row r="13" spans="1:14" ht="15" customHeight="1">
      <c r="A13" s="78">
        <v>7</v>
      </c>
      <c r="B13" s="27">
        <v>7447</v>
      </c>
      <c r="C13" s="26">
        <v>6.6</v>
      </c>
      <c r="D13" s="26">
        <v>382.24</v>
      </c>
      <c r="E13" s="26">
        <v>64.16</v>
      </c>
      <c r="F13" s="26">
        <v>41.53</v>
      </c>
      <c r="G13" s="26">
        <v>65.760000000000005</v>
      </c>
      <c r="H13" s="26">
        <v>31.74</v>
      </c>
      <c r="I13" s="26">
        <v>0.16</v>
      </c>
      <c r="J13" s="26">
        <v>2.0099999999999998</v>
      </c>
      <c r="K13" s="26">
        <v>15.63</v>
      </c>
      <c r="L13" s="61"/>
      <c r="M13" s="61"/>
      <c r="N13" s="61"/>
    </row>
    <row r="14" spans="1:14" ht="15" customHeight="1">
      <c r="A14" s="78">
        <v>8</v>
      </c>
      <c r="B14" s="27">
        <v>6159</v>
      </c>
      <c r="C14" s="26">
        <v>5.46</v>
      </c>
      <c r="D14" s="26">
        <v>427.49</v>
      </c>
      <c r="E14" s="26">
        <v>61.16</v>
      </c>
      <c r="F14" s="26">
        <v>42.82</v>
      </c>
      <c r="G14" s="26">
        <v>50.98</v>
      </c>
      <c r="H14" s="26">
        <v>48.06</v>
      </c>
      <c r="I14" s="26">
        <v>0.31</v>
      </c>
      <c r="J14" s="26">
        <v>0.55000000000000004</v>
      </c>
      <c r="K14" s="26">
        <v>0.54</v>
      </c>
      <c r="L14" s="61"/>
      <c r="M14" s="61"/>
      <c r="N14" s="61"/>
    </row>
    <row r="15" spans="1:14" ht="15" customHeight="1">
      <c r="A15" s="78">
        <v>9</v>
      </c>
      <c r="B15" s="27">
        <v>8780</v>
      </c>
      <c r="C15" s="26">
        <v>7.78</v>
      </c>
      <c r="D15" s="26">
        <v>384.96</v>
      </c>
      <c r="E15" s="26">
        <v>63.97</v>
      </c>
      <c r="F15" s="26">
        <v>44.93</v>
      </c>
      <c r="G15" s="26">
        <v>74.989999999999995</v>
      </c>
      <c r="H15" s="26">
        <v>23.74</v>
      </c>
      <c r="I15" s="26">
        <v>0.09</v>
      </c>
      <c r="J15" s="26">
        <v>0.92</v>
      </c>
      <c r="K15" s="26">
        <v>1.87</v>
      </c>
      <c r="L15" s="61"/>
      <c r="M15" s="61"/>
      <c r="N15" s="61"/>
    </row>
    <row r="16" spans="1:14" ht="15" customHeight="1">
      <c r="A16" s="78">
        <v>10</v>
      </c>
      <c r="B16" s="27">
        <v>4862</v>
      </c>
      <c r="C16" s="26">
        <v>4.3099999999999996</v>
      </c>
      <c r="D16" s="26">
        <v>365.38</v>
      </c>
      <c r="E16" s="26">
        <v>63.65</v>
      </c>
      <c r="F16" s="26">
        <v>39.549999999999997</v>
      </c>
      <c r="G16" s="26">
        <v>63.53</v>
      </c>
      <c r="H16" s="26">
        <v>31.24</v>
      </c>
      <c r="I16" s="26">
        <v>0.1</v>
      </c>
      <c r="J16" s="26">
        <v>3.25</v>
      </c>
      <c r="K16" s="26">
        <v>10.72</v>
      </c>
      <c r="L16" s="61"/>
      <c r="M16" s="61"/>
      <c r="N16" s="61"/>
    </row>
    <row r="17" spans="1:14" ht="15" customHeight="1">
      <c r="A17" s="78">
        <v>11</v>
      </c>
      <c r="B17" s="27">
        <v>7054</v>
      </c>
      <c r="C17" s="26">
        <v>6.25</v>
      </c>
      <c r="D17" s="26">
        <v>308.07</v>
      </c>
      <c r="E17" s="26">
        <v>63.74</v>
      </c>
      <c r="F17" s="26">
        <v>39.479999999999997</v>
      </c>
      <c r="G17" s="26">
        <v>72.17</v>
      </c>
      <c r="H17" s="26">
        <v>21.99</v>
      </c>
      <c r="I17" s="26">
        <v>2.96</v>
      </c>
      <c r="J17" s="26">
        <v>2.5099999999999998</v>
      </c>
      <c r="K17" s="26">
        <v>3.49</v>
      </c>
      <c r="L17" s="61"/>
      <c r="M17" s="61"/>
      <c r="N17" s="61"/>
    </row>
    <row r="18" spans="1:14" ht="15" customHeight="1">
      <c r="A18" s="78">
        <v>12</v>
      </c>
      <c r="B18" s="27">
        <v>4322</v>
      </c>
      <c r="C18" s="26">
        <v>3.83</v>
      </c>
      <c r="D18" s="26">
        <v>303.24</v>
      </c>
      <c r="E18" s="26">
        <v>63.56</v>
      </c>
      <c r="F18" s="26">
        <v>38.799999999999997</v>
      </c>
      <c r="G18" s="26">
        <v>76.52</v>
      </c>
      <c r="H18" s="26">
        <v>19.670000000000002</v>
      </c>
      <c r="I18" s="26">
        <v>0.65</v>
      </c>
      <c r="J18" s="26">
        <v>1.34</v>
      </c>
      <c r="K18" s="26">
        <v>3.26</v>
      </c>
      <c r="L18" s="61"/>
      <c r="M18" s="61"/>
      <c r="N18" s="61"/>
    </row>
    <row r="19" spans="1:14" ht="15" customHeight="1">
      <c r="A19" s="78">
        <v>13</v>
      </c>
      <c r="B19" s="27">
        <v>4506</v>
      </c>
      <c r="C19" s="26">
        <v>4</v>
      </c>
      <c r="D19" s="26">
        <v>392.6</v>
      </c>
      <c r="E19" s="26">
        <v>61.1</v>
      </c>
      <c r="F19" s="26">
        <v>44.83</v>
      </c>
      <c r="G19" s="26">
        <v>53.22</v>
      </c>
      <c r="H19" s="26">
        <v>41.21</v>
      </c>
      <c r="I19" s="26">
        <v>4.3099999999999996</v>
      </c>
      <c r="J19" s="26">
        <v>1.1100000000000001</v>
      </c>
      <c r="K19" s="26">
        <v>2.57</v>
      </c>
      <c r="L19" s="61"/>
      <c r="M19" s="61"/>
      <c r="N19" s="61"/>
    </row>
    <row r="20" spans="1:14" ht="15" customHeight="1">
      <c r="A20" s="78">
        <v>14</v>
      </c>
      <c r="B20" s="27">
        <v>9600</v>
      </c>
      <c r="C20" s="26">
        <v>8.51</v>
      </c>
      <c r="D20" s="26">
        <v>368.53</v>
      </c>
      <c r="E20" s="26">
        <v>60.22</v>
      </c>
      <c r="F20" s="26">
        <v>53.39</v>
      </c>
      <c r="G20" s="26">
        <v>72.95</v>
      </c>
      <c r="H20" s="26">
        <v>24.16</v>
      </c>
      <c r="I20" s="26">
        <v>0.22</v>
      </c>
      <c r="J20" s="26">
        <v>2.44</v>
      </c>
      <c r="K20" s="26">
        <v>41.78</v>
      </c>
      <c r="L20" s="61"/>
      <c r="M20" s="61"/>
      <c r="N20" s="61"/>
    </row>
    <row r="21" spans="1:14" ht="15" customHeight="1">
      <c r="A21" s="78">
        <v>15</v>
      </c>
      <c r="B21" s="27">
        <v>5389</v>
      </c>
      <c r="C21" s="26">
        <v>4.78</v>
      </c>
      <c r="D21" s="26">
        <v>266.02</v>
      </c>
      <c r="E21" s="26">
        <v>61.66</v>
      </c>
      <c r="F21" s="26">
        <v>50.77</v>
      </c>
      <c r="G21" s="26">
        <v>76.599999999999994</v>
      </c>
      <c r="H21" s="26">
        <v>9.0399999999999991</v>
      </c>
      <c r="I21" s="26">
        <v>9</v>
      </c>
      <c r="J21" s="26">
        <v>4.79</v>
      </c>
      <c r="K21" s="26">
        <v>24.88</v>
      </c>
      <c r="L21" s="61"/>
      <c r="M21" s="61"/>
      <c r="N21" s="61"/>
    </row>
    <row r="22" spans="1:14" ht="15" customHeight="1">
      <c r="A22" s="78">
        <v>16</v>
      </c>
      <c r="B22" s="27">
        <v>3260</v>
      </c>
      <c r="C22" s="26">
        <v>2.89</v>
      </c>
      <c r="D22" s="26">
        <v>227.87</v>
      </c>
      <c r="E22" s="26">
        <v>62.43</v>
      </c>
      <c r="F22" s="26">
        <v>43.74</v>
      </c>
      <c r="G22" s="26">
        <v>81.069999999999993</v>
      </c>
      <c r="H22" s="26">
        <v>6.38</v>
      </c>
      <c r="I22" s="26">
        <v>3.9</v>
      </c>
      <c r="J22" s="26">
        <v>8.25</v>
      </c>
      <c r="K22" s="26">
        <v>8.3699999999999992</v>
      </c>
      <c r="L22" s="61"/>
      <c r="M22" s="61"/>
      <c r="N22" s="61"/>
    </row>
    <row r="23" spans="1:14" ht="15" customHeight="1">
      <c r="A23" s="78">
        <v>17</v>
      </c>
      <c r="B23" s="27">
        <v>5445</v>
      </c>
      <c r="C23" s="26">
        <v>4.83</v>
      </c>
      <c r="D23" s="26">
        <v>330.37</v>
      </c>
      <c r="E23" s="26">
        <v>62.03</v>
      </c>
      <c r="F23" s="26">
        <v>50.93</v>
      </c>
      <c r="G23" s="26">
        <v>58.38</v>
      </c>
      <c r="H23" s="26">
        <v>11.9</v>
      </c>
      <c r="I23" s="26">
        <v>0.7</v>
      </c>
      <c r="J23" s="26">
        <v>28.1</v>
      </c>
      <c r="K23" s="26">
        <v>21.12</v>
      </c>
      <c r="L23" s="61"/>
      <c r="M23" s="61"/>
      <c r="N23" s="61"/>
    </row>
    <row r="24" spans="1:14" ht="15" customHeight="1">
      <c r="A24" s="78">
        <v>18</v>
      </c>
      <c r="B24" s="27">
        <v>9371</v>
      </c>
      <c r="C24" s="26">
        <v>8.31</v>
      </c>
      <c r="D24" s="26">
        <v>388.74</v>
      </c>
      <c r="E24" s="26">
        <v>62.41</v>
      </c>
      <c r="F24" s="26">
        <v>49.98</v>
      </c>
      <c r="G24" s="26">
        <v>72.3</v>
      </c>
      <c r="H24" s="26">
        <v>13.81</v>
      </c>
      <c r="I24" s="26">
        <v>0.52</v>
      </c>
      <c r="J24" s="26">
        <v>12.69</v>
      </c>
      <c r="K24" s="26">
        <v>42.43</v>
      </c>
      <c r="L24" s="61"/>
      <c r="M24" s="61"/>
      <c r="N24" s="61"/>
    </row>
    <row r="25" spans="1:14" ht="15" customHeight="1">
      <c r="A25" s="78" t="s">
        <v>67</v>
      </c>
      <c r="B25" s="28">
        <v>22</v>
      </c>
      <c r="C25" s="26">
        <v>0.02</v>
      </c>
      <c r="D25" s="26" t="s">
        <v>265</v>
      </c>
      <c r="E25" s="26">
        <v>57.68</v>
      </c>
      <c r="F25" s="26">
        <v>0</v>
      </c>
      <c r="G25" s="26">
        <v>4.55</v>
      </c>
      <c r="H25" s="26">
        <v>0</v>
      </c>
      <c r="I25" s="26">
        <v>0</v>
      </c>
      <c r="J25" s="26">
        <v>9.09</v>
      </c>
      <c r="K25" s="26">
        <v>0</v>
      </c>
      <c r="L25" s="61"/>
      <c r="M25" s="61"/>
      <c r="N25" s="61"/>
    </row>
    <row r="26" spans="1:14" ht="15" customHeight="1">
      <c r="A26" s="78" t="s">
        <v>10</v>
      </c>
      <c r="B26" s="27">
        <v>112788</v>
      </c>
      <c r="C26" s="26">
        <v>100</v>
      </c>
      <c r="D26" s="26">
        <v>348.77</v>
      </c>
      <c r="E26" s="26">
        <v>62.73</v>
      </c>
      <c r="F26" s="26">
        <v>44.65</v>
      </c>
      <c r="G26" s="26">
        <v>65.42</v>
      </c>
      <c r="H26" s="26">
        <v>28.01</v>
      </c>
      <c r="I26" s="26">
        <v>1.1499999999999999</v>
      </c>
      <c r="J26" s="26">
        <v>4.74</v>
      </c>
      <c r="K26" s="26">
        <v>14.98</v>
      </c>
      <c r="L26" s="61"/>
      <c r="M26" s="61"/>
      <c r="N26" s="61"/>
    </row>
    <row r="27" spans="1:14" ht="15" customHeight="1">
      <c r="B27" s="9"/>
      <c r="C27" s="9"/>
      <c r="D27" s="9"/>
      <c r="E27" s="9"/>
      <c r="F27" s="9"/>
      <c r="G27" s="9"/>
      <c r="H27" s="9"/>
      <c r="I27" s="9"/>
      <c r="J27" s="9"/>
      <c r="K27" s="9"/>
      <c r="L27" s="61"/>
      <c r="M27" s="61"/>
      <c r="N27" s="61"/>
    </row>
    <row r="28" spans="1:14" ht="15" customHeight="1">
      <c r="A28" s="78"/>
      <c r="B28" s="29"/>
      <c r="C28" s="61"/>
      <c r="D28" s="61"/>
      <c r="E28" s="61"/>
      <c r="F28" s="61"/>
      <c r="G28" s="61"/>
      <c r="H28" s="61"/>
      <c r="I28" s="61"/>
      <c r="J28" s="61"/>
      <c r="K28" s="61"/>
    </row>
  </sheetData>
  <pageMargins left="1" right="3.1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Normal="100" workbookViewId="0"/>
  </sheetViews>
  <sheetFormatPr defaultRowHeight="15"/>
  <cols>
    <col min="1" max="1" width="7.28515625" style="78" customWidth="1"/>
    <col min="2" max="6" width="9.5703125" style="2" customWidth="1"/>
    <col min="7" max="7" width="10.7109375" style="2" customWidth="1"/>
    <col min="8" max="13" width="9.140625" style="2" customWidth="1"/>
    <col min="14" max="16384" width="9.140625" style="2"/>
  </cols>
  <sheetData>
    <row r="1" spans="1:13">
      <c r="A1" s="78" t="s">
        <v>32</v>
      </c>
    </row>
    <row r="2" spans="1:13">
      <c r="A2" s="78" t="s">
        <v>18</v>
      </c>
    </row>
    <row r="5" spans="1:13">
      <c r="B5" s="2" t="s">
        <v>19</v>
      </c>
      <c r="H5" s="2" t="s">
        <v>20</v>
      </c>
    </row>
    <row r="6" spans="1:13">
      <c r="B6" s="3" t="s">
        <v>21</v>
      </c>
      <c r="C6" s="3" t="s">
        <v>22</v>
      </c>
      <c r="D6" s="3" t="s">
        <v>23</v>
      </c>
      <c r="E6" s="3" t="s">
        <v>24</v>
      </c>
      <c r="F6" s="3" t="s">
        <v>25</v>
      </c>
      <c r="G6" s="3" t="s">
        <v>281</v>
      </c>
      <c r="H6" s="3" t="s">
        <v>21</v>
      </c>
      <c r="I6" s="3" t="s">
        <v>22</v>
      </c>
      <c r="J6" s="3" t="s">
        <v>23</v>
      </c>
      <c r="K6" s="3" t="s">
        <v>24</v>
      </c>
      <c r="L6" s="3" t="s">
        <v>25</v>
      </c>
      <c r="M6" s="3" t="s">
        <v>10</v>
      </c>
    </row>
    <row r="7" spans="1:13">
      <c r="A7" s="78">
        <v>1980</v>
      </c>
      <c r="B7" s="29">
        <v>737</v>
      </c>
      <c r="C7" s="29">
        <v>4705</v>
      </c>
      <c r="D7" s="29">
        <v>6951</v>
      </c>
      <c r="E7" s="29">
        <v>3643</v>
      </c>
      <c r="F7" s="29">
        <v>1305</v>
      </c>
      <c r="G7" s="52">
        <f>SUM(B7:F7)</f>
        <v>17341</v>
      </c>
      <c r="H7" s="62">
        <v>9.24</v>
      </c>
      <c r="I7" s="62">
        <v>63.29</v>
      </c>
      <c r="J7" s="62">
        <v>175.57</v>
      </c>
      <c r="K7" s="62">
        <v>255.58</v>
      </c>
      <c r="L7" s="62">
        <v>129.91999999999999</v>
      </c>
      <c r="M7" s="62">
        <f>'1.2'!B6</f>
        <v>91.18</v>
      </c>
    </row>
    <row r="8" spans="1:13">
      <c r="A8" s="78">
        <v>1981</v>
      </c>
      <c r="B8" s="29">
        <v>806</v>
      </c>
      <c r="C8" s="29">
        <v>5320</v>
      </c>
      <c r="D8" s="29">
        <v>8028</v>
      </c>
      <c r="E8" s="29">
        <v>3876</v>
      </c>
      <c r="F8" s="29">
        <v>1442</v>
      </c>
      <c r="G8" s="52">
        <f t="shared" ref="G8:G38" si="0">SUM(B8:F8)</f>
        <v>19472</v>
      </c>
      <c r="H8" s="62">
        <v>10.46</v>
      </c>
      <c r="I8" s="62">
        <v>69.650000000000006</v>
      </c>
      <c r="J8" s="62">
        <v>202.85</v>
      </c>
      <c r="K8" s="62">
        <v>273.77999999999997</v>
      </c>
      <c r="L8" s="62">
        <v>144.08000000000001</v>
      </c>
      <c r="M8" s="62">
        <f>'1.2'!B7</f>
        <v>102.16</v>
      </c>
    </row>
    <row r="9" spans="1:13">
      <c r="A9" s="78">
        <v>1982</v>
      </c>
      <c r="B9" s="29">
        <v>870</v>
      </c>
      <c r="C9" s="29">
        <v>5866</v>
      </c>
      <c r="D9" s="29">
        <v>8768</v>
      </c>
      <c r="E9" s="29">
        <v>4687</v>
      </c>
      <c r="F9" s="29">
        <v>1858</v>
      </c>
      <c r="G9" s="52">
        <f t="shared" si="0"/>
        <v>22049</v>
      </c>
      <c r="H9" s="62">
        <v>11.81</v>
      </c>
      <c r="I9" s="62">
        <v>74.73</v>
      </c>
      <c r="J9" s="62">
        <v>224.46</v>
      </c>
      <c r="K9" s="62">
        <v>328.95</v>
      </c>
      <c r="L9" s="62">
        <v>192.93</v>
      </c>
      <c r="M9" s="62">
        <f>'1.2'!B8</f>
        <v>115.1</v>
      </c>
    </row>
    <row r="10" spans="1:13">
      <c r="A10" s="78">
        <v>1983</v>
      </c>
      <c r="B10" s="29">
        <v>833</v>
      </c>
      <c r="C10" s="29">
        <v>6053</v>
      </c>
      <c r="D10" s="29">
        <v>9576</v>
      </c>
      <c r="E10" s="29">
        <v>6103</v>
      </c>
      <c r="F10" s="29">
        <v>2787</v>
      </c>
      <c r="G10" s="52">
        <f t="shared" si="0"/>
        <v>25352</v>
      </c>
      <c r="H10" s="62">
        <v>11.19</v>
      </c>
      <c r="I10" s="62">
        <v>75.97</v>
      </c>
      <c r="J10" s="62">
        <v>248.82</v>
      </c>
      <c r="K10" s="62">
        <v>430.48</v>
      </c>
      <c r="L10" s="62">
        <v>286.70999999999998</v>
      </c>
      <c r="M10" s="62">
        <f>'1.2'!B9</f>
        <v>131.54</v>
      </c>
    </row>
    <row r="11" spans="1:13">
      <c r="A11" s="78">
        <v>1984</v>
      </c>
      <c r="B11" s="29">
        <v>856</v>
      </c>
      <c r="C11" s="29">
        <v>6478</v>
      </c>
      <c r="D11" s="29">
        <v>10210</v>
      </c>
      <c r="E11" s="29">
        <v>6347</v>
      </c>
      <c r="F11" s="29">
        <v>3035</v>
      </c>
      <c r="G11" s="52">
        <f t="shared" si="0"/>
        <v>26926</v>
      </c>
      <c r="H11" s="62">
        <v>11.73</v>
      </c>
      <c r="I11" s="62">
        <v>78.87</v>
      </c>
      <c r="J11" s="62">
        <v>262.82</v>
      </c>
      <c r="K11" s="62">
        <v>442.3</v>
      </c>
      <c r="L11" s="62">
        <v>307.04000000000002</v>
      </c>
      <c r="M11" s="62">
        <f>'1.2'!B10</f>
        <v>138.06</v>
      </c>
    </row>
    <row r="12" spans="1:13">
      <c r="A12" s="78">
        <v>1985</v>
      </c>
      <c r="B12" s="29">
        <v>868</v>
      </c>
      <c r="C12" s="29">
        <v>6950</v>
      </c>
      <c r="D12" s="29">
        <v>11129</v>
      </c>
      <c r="E12" s="29">
        <v>7293</v>
      </c>
      <c r="F12" s="29">
        <v>3632</v>
      </c>
      <c r="G12" s="52">
        <f t="shared" si="0"/>
        <v>29872</v>
      </c>
      <c r="H12" s="62">
        <v>12.09</v>
      </c>
      <c r="I12" s="62">
        <v>82.25</v>
      </c>
      <c r="J12" s="62">
        <v>287.2</v>
      </c>
      <c r="K12" s="62">
        <v>504.86</v>
      </c>
      <c r="L12" s="62">
        <v>359.98</v>
      </c>
      <c r="M12" s="62">
        <f>'1.2'!B11</f>
        <v>151.44999999999999</v>
      </c>
    </row>
    <row r="13" spans="1:13">
      <c r="A13" s="78">
        <v>1986</v>
      </c>
      <c r="B13" s="29">
        <v>896</v>
      </c>
      <c r="C13" s="29">
        <v>7537</v>
      </c>
      <c r="D13" s="29">
        <v>11756</v>
      </c>
      <c r="E13" s="29">
        <v>8149</v>
      </c>
      <c r="F13" s="29">
        <v>4385</v>
      </c>
      <c r="G13" s="52">
        <f t="shared" si="0"/>
        <v>32723</v>
      </c>
      <c r="H13" s="62">
        <v>12.49</v>
      </c>
      <c r="I13" s="62">
        <v>86.82</v>
      </c>
      <c r="J13" s="62">
        <v>301.77999999999997</v>
      </c>
      <c r="K13" s="62">
        <v>554.14</v>
      </c>
      <c r="L13" s="62">
        <v>415.7</v>
      </c>
      <c r="M13" s="62">
        <f>'1.2'!B12</f>
        <v>163.34</v>
      </c>
    </row>
    <row r="14" spans="1:13">
      <c r="A14" s="78">
        <v>1987</v>
      </c>
      <c r="B14" s="29">
        <v>924</v>
      </c>
      <c r="C14" s="29">
        <v>7966</v>
      </c>
      <c r="D14" s="29">
        <v>12921</v>
      </c>
      <c r="E14" s="29">
        <v>9329</v>
      </c>
      <c r="F14" s="29">
        <v>4973</v>
      </c>
      <c r="G14" s="52">
        <f t="shared" si="0"/>
        <v>36113</v>
      </c>
      <c r="H14" s="62">
        <v>12.82</v>
      </c>
      <c r="I14" s="62">
        <v>90.4</v>
      </c>
      <c r="J14" s="62">
        <v>333.23</v>
      </c>
      <c r="K14" s="62">
        <v>627.09</v>
      </c>
      <c r="L14" s="62">
        <v>453.03</v>
      </c>
      <c r="M14" s="62">
        <f>'1.2'!B13</f>
        <v>178.52</v>
      </c>
    </row>
    <row r="15" spans="1:13">
      <c r="A15" s="78">
        <v>1988</v>
      </c>
      <c r="B15" s="29">
        <v>944</v>
      </c>
      <c r="C15" s="29">
        <v>8803</v>
      </c>
      <c r="D15" s="29">
        <v>14443</v>
      </c>
      <c r="E15" s="29">
        <v>10274</v>
      </c>
      <c r="F15" s="29">
        <v>5715</v>
      </c>
      <c r="G15" s="52">
        <f t="shared" si="0"/>
        <v>40179</v>
      </c>
      <c r="H15" s="62">
        <v>13.07</v>
      </c>
      <c r="I15" s="62">
        <v>98.26</v>
      </c>
      <c r="J15" s="62">
        <v>370.64</v>
      </c>
      <c r="K15" s="62">
        <v>678.36</v>
      </c>
      <c r="L15" s="62">
        <v>524.79999999999995</v>
      </c>
      <c r="M15" s="62">
        <f>'1.2'!B14</f>
        <v>196.97</v>
      </c>
    </row>
    <row r="16" spans="1:13">
      <c r="A16" s="78">
        <v>1989</v>
      </c>
      <c r="B16" s="29">
        <v>978</v>
      </c>
      <c r="C16" s="29">
        <v>9602</v>
      </c>
      <c r="D16" s="29">
        <v>15821</v>
      </c>
      <c r="E16" s="29">
        <v>11891</v>
      </c>
      <c r="F16" s="29">
        <v>7057</v>
      </c>
      <c r="G16" s="52">
        <f t="shared" si="0"/>
        <v>45349</v>
      </c>
      <c r="H16" s="62">
        <v>13.54</v>
      </c>
      <c r="I16" s="62">
        <v>104.71</v>
      </c>
      <c r="J16" s="62">
        <v>402.07</v>
      </c>
      <c r="K16" s="62">
        <v>773.96</v>
      </c>
      <c r="L16" s="62">
        <v>629.02</v>
      </c>
      <c r="M16" s="62">
        <f>'1.2'!B15</f>
        <v>218.43</v>
      </c>
    </row>
    <row r="17" spans="1:13">
      <c r="A17" s="78">
        <v>1990</v>
      </c>
      <c r="B17" s="29">
        <v>1052</v>
      </c>
      <c r="C17" s="29">
        <v>10342</v>
      </c>
      <c r="D17" s="29">
        <v>17163</v>
      </c>
      <c r="E17" s="29">
        <v>13338</v>
      </c>
      <c r="F17" s="29">
        <v>7865</v>
      </c>
      <c r="G17" s="52">
        <f t="shared" si="0"/>
        <v>49760</v>
      </c>
      <c r="H17" s="62">
        <v>14.54</v>
      </c>
      <c r="I17" s="62">
        <v>110.11</v>
      </c>
      <c r="J17" s="62">
        <v>434.2</v>
      </c>
      <c r="K17" s="62">
        <v>864.41</v>
      </c>
      <c r="L17" s="62">
        <v>699.27</v>
      </c>
      <c r="M17" s="62">
        <f>'1.2'!B16</f>
        <v>236.95</v>
      </c>
    </row>
    <row r="18" spans="1:13">
      <c r="A18" s="78">
        <v>1991</v>
      </c>
      <c r="B18" s="29">
        <v>1002</v>
      </c>
      <c r="C18" s="29">
        <v>10931</v>
      </c>
      <c r="D18" s="29">
        <v>18776</v>
      </c>
      <c r="E18" s="29">
        <v>15084</v>
      </c>
      <c r="F18" s="29">
        <v>9175</v>
      </c>
      <c r="G18" s="52">
        <f t="shared" si="0"/>
        <v>54968</v>
      </c>
      <c r="H18" s="62">
        <v>13.94</v>
      </c>
      <c r="I18" s="62">
        <v>113.33</v>
      </c>
      <c r="J18" s="62">
        <v>469.31</v>
      </c>
      <c r="K18" s="62">
        <v>961.4</v>
      </c>
      <c r="L18" s="62">
        <v>795.91</v>
      </c>
      <c r="M18" s="62">
        <f>'1.2'!B17</f>
        <v>257.44</v>
      </c>
    </row>
    <row r="19" spans="1:13">
      <c r="A19" s="78">
        <v>1992</v>
      </c>
      <c r="B19" s="29">
        <v>1029</v>
      </c>
      <c r="C19" s="29">
        <v>11646</v>
      </c>
      <c r="D19" s="29">
        <v>20354</v>
      </c>
      <c r="E19" s="29">
        <v>16527</v>
      </c>
      <c r="F19" s="29">
        <v>10459</v>
      </c>
      <c r="G19" s="52">
        <f t="shared" si="0"/>
        <v>60015</v>
      </c>
      <c r="H19" s="62">
        <v>14.26</v>
      </c>
      <c r="I19" s="62">
        <v>119.5</v>
      </c>
      <c r="J19" s="62">
        <v>501.24</v>
      </c>
      <c r="K19" s="62">
        <v>1038.4000000000001</v>
      </c>
      <c r="L19" s="62">
        <v>878.9</v>
      </c>
      <c r="M19" s="62">
        <f>'1.2'!B18</f>
        <v>276.17</v>
      </c>
    </row>
    <row r="20" spans="1:13">
      <c r="A20" s="78">
        <v>1993</v>
      </c>
      <c r="B20" s="29">
        <v>1062</v>
      </c>
      <c r="C20" s="29">
        <v>11882</v>
      </c>
      <c r="D20" s="29">
        <v>21718</v>
      </c>
      <c r="E20" s="29">
        <v>17365</v>
      </c>
      <c r="F20" s="29">
        <v>11184</v>
      </c>
      <c r="G20" s="52">
        <f t="shared" si="0"/>
        <v>63211</v>
      </c>
      <c r="H20" s="62">
        <v>14.35</v>
      </c>
      <c r="I20" s="62">
        <v>120.34</v>
      </c>
      <c r="J20" s="62">
        <v>522.72</v>
      </c>
      <c r="K20" s="62">
        <v>1090.99</v>
      </c>
      <c r="L20" s="62">
        <v>919.84</v>
      </c>
      <c r="M20" s="62">
        <f>'1.2'!B19</f>
        <v>287.06</v>
      </c>
    </row>
    <row r="21" spans="1:13">
      <c r="A21" s="78">
        <v>1994</v>
      </c>
      <c r="B21" s="29">
        <v>1050</v>
      </c>
      <c r="C21" s="29">
        <v>12185</v>
      </c>
      <c r="D21" s="29">
        <v>23733</v>
      </c>
      <c r="E21" s="29">
        <v>18891</v>
      </c>
      <c r="F21" s="29">
        <v>12585</v>
      </c>
      <c r="G21" s="52">
        <f t="shared" si="0"/>
        <v>68444</v>
      </c>
      <c r="H21" s="62">
        <v>13.94</v>
      </c>
      <c r="I21" s="62">
        <v>122.08</v>
      </c>
      <c r="J21" s="62">
        <v>558.22</v>
      </c>
      <c r="K21" s="62">
        <v>1169.4000000000001</v>
      </c>
      <c r="L21" s="62">
        <v>1022.01</v>
      </c>
      <c r="M21" s="62">
        <f>'1.2'!B20</f>
        <v>306.36</v>
      </c>
    </row>
    <row r="22" spans="1:13">
      <c r="A22" s="78">
        <v>1995</v>
      </c>
      <c r="B22" s="29">
        <v>1122</v>
      </c>
      <c r="C22" s="29">
        <v>12219</v>
      </c>
      <c r="D22" s="29">
        <v>24078</v>
      </c>
      <c r="E22" s="29">
        <v>18295</v>
      </c>
      <c r="F22" s="29">
        <v>12952</v>
      </c>
      <c r="G22" s="52">
        <f t="shared" si="0"/>
        <v>68666</v>
      </c>
      <c r="H22" s="62">
        <v>14.51</v>
      </c>
      <c r="I22" s="62">
        <v>120.78</v>
      </c>
      <c r="J22" s="62">
        <v>556.15</v>
      </c>
      <c r="K22" s="62">
        <v>1128.1199999999999</v>
      </c>
      <c r="L22" s="62">
        <v>1032.53</v>
      </c>
      <c r="M22" s="62">
        <f>'1.2'!B21</f>
        <v>302.56</v>
      </c>
    </row>
    <row r="23" spans="1:13">
      <c r="A23" s="78">
        <v>1996</v>
      </c>
      <c r="B23" s="29">
        <v>1144</v>
      </c>
      <c r="C23" s="29">
        <v>12504</v>
      </c>
      <c r="D23" s="29">
        <v>25537</v>
      </c>
      <c r="E23" s="29">
        <v>20173</v>
      </c>
      <c r="F23" s="29">
        <v>15066</v>
      </c>
      <c r="G23" s="52">
        <f t="shared" si="0"/>
        <v>74424</v>
      </c>
      <c r="H23" s="62">
        <v>14.56</v>
      </c>
      <c r="I23" s="62">
        <v>122.39</v>
      </c>
      <c r="J23" s="62">
        <v>574.27</v>
      </c>
      <c r="K23" s="62">
        <v>1238.8599999999999</v>
      </c>
      <c r="L23" s="62">
        <v>1172.67</v>
      </c>
      <c r="M23" s="62">
        <f>'1.2'!B22</f>
        <v>321.52</v>
      </c>
    </row>
    <row r="24" spans="1:13">
      <c r="A24" s="78">
        <v>1997</v>
      </c>
      <c r="B24" s="29">
        <v>1076</v>
      </c>
      <c r="C24" s="29">
        <v>12365</v>
      </c>
      <c r="D24" s="29">
        <v>27275</v>
      </c>
      <c r="E24" s="29">
        <v>21581</v>
      </c>
      <c r="F24" s="29">
        <v>17495</v>
      </c>
      <c r="G24" s="52">
        <f t="shared" si="0"/>
        <v>79792</v>
      </c>
      <c r="H24" s="62">
        <v>13.57</v>
      </c>
      <c r="I24" s="62">
        <v>119.47</v>
      </c>
      <c r="J24" s="62">
        <v>592.55999999999995</v>
      </c>
      <c r="K24" s="62">
        <v>1326.64</v>
      </c>
      <c r="L24" s="62">
        <v>1307.6199999999999</v>
      </c>
      <c r="M24" s="62">
        <f>'1.2'!B23</f>
        <v>337.54</v>
      </c>
    </row>
    <row r="25" spans="1:13">
      <c r="A25" s="78">
        <v>1998</v>
      </c>
      <c r="B25" s="29">
        <v>1080</v>
      </c>
      <c r="C25" s="29">
        <v>12804</v>
      </c>
      <c r="D25" s="29">
        <v>29456</v>
      </c>
      <c r="E25" s="29">
        <v>22375</v>
      </c>
      <c r="F25" s="29">
        <v>19361</v>
      </c>
      <c r="G25" s="52">
        <f t="shared" si="0"/>
        <v>85076</v>
      </c>
      <c r="H25" s="62">
        <v>13.34</v>
      </c>
      <c r="I25" s="62">
        <v>122.79</v>
      </c>
      <c r="J25" s="62">
        <v>618</v>
      </c>
      <c r="K25" s="62">
        <v>1375.67</v>
      </c>
      <c r="L25" s="62">
        <v>1437.69</v>
      </c>
      <c r="M25" s="62">
        <f>'1.2'!B24</f>
        <v>353.67</v>
      </c>
    </row>
    <row r="26" spans="1:13">
      <c r="A26" s="78">
        <v>1999</v>
      </c>
      <c r="B26" s="29">
        <v>1203</v>
      </c>
      <c r="C26" s="29">
        <v>12842</v>
      </c>
      <c r="D26" s="29">
        <v>31053</v>
      </c>
      <c r="E26" s="29">
        <v>22755</v>
      </c>
      <c r="F26" s="29">
        <v>21219</v>
      </c>
      <c r="G26" s="52">
        <f t="shared" si="0"/>
        <v>89072</v>
      </c>
      <c r="H26" s="62">
        <v>14.72</v>
      </c>
      <c r="I26" s="62">
        <v>122.15</v>
      </c>
      <c r="J26" s="62">
        <v>624.72</v>
      </c>
      <c r="K26" s="62">
        <v>1398.87</v>
      </c>
      <c r="L26" s="62">
        <v>1533.99</v>
      </c>
      <c r="M26" s="62">
        <f>'1.2'!B25</f>
        <v>363</v>
      </c>
    </row>
    <row r="27" spans="1:13">
      <c r="A27" s="78">
        <v>2000</v>
      </c>
      <c r="B27" s="29">
        <v>1173</v>
      </c>
      <c r="C27" s="29">
        <v>12817</v>
      </c>
      <c r="D27" s="29">
        <v>32136</v>
      </c>
      <c r="E27" s="29">
        <v>23347</v>
      </c>
      <c r="F27" s="29">
        <v>22615</v>
      </c>
      <c r="G27" s="52">
        <f t="shared" si="0"/>
        <v>92088</v>
      </c>
      <c r="H27" s="62">
        <v>14.21</v>
      </c>
      <c r="I27" s="62">
        <v>121.49</v>
      </c>
      <c r="J27" s="62">
        <v>621.22</v>
      </c>
      <c r="K27" s="62">
        <v>1425.27</v>
      </c>
      <c r="L27" s="62">
        <v>1594.41</v>
      </c>
      <c r="M27" s="62">
        <f>'1.2'!B26</f>
        <v>367.54</v>
      </c>
    </row>
    <row r="28" spans="1:13">
      <c r="A28" s="78">
        <v>2001</v>
      </c>
      <c r="B28" s="29">
        <v>1190</v>
      </c>
      <c r="C28" s="29">
        <v>12741</v>
      </c>
      <c r="D28" s="29">
        <v>33556</v>
      </c>
      <c r="E28" s="29">
        <v>24205</v>
      </c>
      <c r="F28" s="29">
        <v>23668</v>
      </c>
      <c r="G28" s="52">
        <f t="shared" si="0"/>
        <v>95360</v>
      </c>
      <c r="H28" s="62">
        <v>14.33</v>
      </c>
      <c r="I28" s="62">
        <v>120.42</v>
      </c>
      <c r="J28" s="62">
        <v>628.64</v>
      </c>
      <c r="K28" s="62">
        <v>1468.03</v>
      </c>
      <c r="L28" s="62">
        <v>1635.51</v>
      </c>
      <c r="M28" s="62">
        <f>'1.2'!B27</f>
        <v>373.84</v>
      </c>
    </row>
    <row r="29" spans="1:13">
      <c r="A29" s="78">
        <v>2002</v>
      </c>
      <c r="B29" s="29">
        <v>1213</v>
      </c>
      <c r="C29" s="29">
        <v>12642</v>
      </c>
      <c r="D29" s="29">
        <v>34294</v>
      </c>
      <c r="E29" s="29">
        <v>23942</v>
      </c>
      <c r="F29" s="29">
        <v>25298</v>
      </c>
      <c r="G29" s="52">
        <f t="shared" si="0"/>
        <v>97389</v>
      </c>
      <c r="H29" s="62">
        <v>14.5</v>
      </c>
      <c r="I29" s="62">
        <v>119.4</v>
      </c>
      <c r="J29" s="62">
        <v>613.71</v>
      </c>
      <c r="K29" s="62">
        <v>1456.38</v>
      </c>
      <c r="L29" s="62">
        <v>1739.32</v>
      </c>
      <c r="M29" s="62">
        <f>'1.2'!B28</f>
        <v>373.86</v>
      </c>
    </row>
    <row r="30" spans="1:13">
      <c r="A30" s="78">
        <v>2003</v>
      </c>
      <c r="B30" s="29">
        <v>1214</v>
      </c>
      <c r="C30" s="29">
        <v>12563</v>
      </c>
      <c r="D30" s="29">
        <v>35896</v>
      </c>
      <c r="E30" s="29">
        <v>23987</v>
      </c>
      <c r="F30" s="29">
        <v>25968</v>
      </c>
      <c r="G30" s="52">
        <f t="shared" si="0"/>
        <v>99628</v>
      </c>
      <c r="H30" s="62">
        <v>14.36</v>
      </c>
      <c r="I30" s="62">
        <v>118.93</v>
      </c>
      <c r="J30" s="62">
        <v>617.49</v>
      </c>
      <c r="K30" s="62">
        <v>1445.52</v>
      </c>
      <c r="L30" s="62">
        <v>1755.63</v>
      </c>
      <c r="M30" s="62">
        <f>'1.2'!B29</f>
        <v>375.03</v>
      </c>
    </row>
    <row r="31" spans="1:13">
      <c r="A31" s="78">
        <v>2004</v>
      </c>
      <c r="B31" s="29">
        <v>1251</v>
      </c>
      <c r="C31" s="29">
        <v>12736</v>
      </c>
      <c r="D31" s="29">
        <v>37152</v>
      </c>
      <c r="E31" s="29">
        <v>24294</v>
      </c>
      <c r="F31" s="29">
        <v>26437</v>
      </c>
      <c r="G31" s="52">
        <f t="shared" si="0"/>
        <v>101870</v>
      </c>
      <c r="H31" s="62">
        <v>14.71</v>
      </c>
      <c r="I31" s="62">
        <v>120.69</v>
      </c>
      <c r="J31" s="62">
        <v>614.51</v>
      </c>
      <c r="K31" s="62">
        <v>1440.19</v>
      </c>
      <c r="L31" s="62">
        <v>1759.11</v>
      </c>
      <c r="M31" s="62">
        <f>'1.2'!B30</f>
        <v>375.71</v>
      </c>
    </row>
    <row r="32" spans="1:13">
      <c r="A32" s="78">
        <v>2005</v>
      </c>
      <c r="B32" s="29">
        <v>1245</v>
      </c>
      <c r="C32" s="29">
        <v>13328</v>
      </c>
      <c r="D32" s="29">
        <v>38585</v>
      </c>
      <c r="E32" s="29">
        <v>24250</v>
      </c>
      <c r="F32" s="29">
        <v>27424</v>
      </c>
      <c r="G32" s="52">
        <f t="shared" si="0"/>
        <v>104832</v>
      </c>
      <c r="H32" s="62">
        <v>14.49</v>
      </c>
      <c r="I32" s="47">
        <v>126.75</v>
      </c>
      <c r="J32" s="62">
        <v>613.75</v>
      </c>
      <c r="K32" s="62">
        <v>1420.33</v>
      </c>
      <c r="L32" s="62">
        <v>1803.37</v>
      </c>
      <c r="M32" s="62">
        <f>'1.2'!B31</f>
        <v>378.17</v>
      </c>
    </row>
    <row r="33" spans="1:13">
      <c r="A33" s="78">
        <v>2006</v>
      </c>
      <c r="B33" s="29">
        <v>1248</v>
      </c>
      <c r="C33" s="29">
        <v>13741</v>
      </c>
      <c r="D33" s="29">
        <v>40990</v>
      </c>
      <c r="E33" s="29">
        <v>25171</v>
      </c>
      <c r="F33" s="29">
        <v>28080</v>
      </c>
      <c r="G33" s="52">
        <f t="shared" si="0"/>
        <v>109230</v>
      </c>
      <c r="H33" s="62">
        <v>14.48</v>
      </c>
      <c r="I33" s="47">
        <v>130.87</v>
      </c>
      <c r="J33" s="62">
        <v>627.16999999999996</v>
      </c>
      <c r="K33" s="62">
        <v>1445.73</v>
      </c>
      <c r="L33" s="62">
        <v>1814.62</v>
      </c>
      <c r="M33" s="62">
        <f>'1.2'!B32</f>
        <v>386.02</v>
      </c>
    </row>
    <row r="34" spans="1:13">
      <c r="A34" s="78">
        <v>2007</v>
      </c>
      <c r="B34" s="29">
        <v>1262</v>
      </c>
      <c r="C34" s="29">
        <v>13569</v>
      </c>
      <c r="D34" s="29">
        <v>41433</v>
      </c>
      <c r="E34" s="29">
        <v>25079</v>
      </c>
      <c r="F34" s="29">
        <v>27971</v>
      </c>
      <c r="G34" s="52">
        <f t="shared" si="0"/>
        <v>109314</v>
      </c>
      <c r="H34" s="62">
        <v>14.65</v>
      </c>
      <c r="I34" s="47">
        <v>129.49</v>
      </c>
      <c r="J34" s="62">
        <v>610.05999999999995</v>
      </c>
      <c r="K34" s="62">
        <v>1413.86</v>
      </c>
      <c r="L34" s="62">
        <v>1809.56</v>
      </c>
      <c r="M34" s="62">
        <f>'1.2'!B33</f>
        <v>377.93</v>
      </c>
    </row>
    <row r="35" spans="1:13">
      <c r="A35" s="78">
        <v>2008</v>
      </c>
      <c r="B35" s="29">
        <v>1297</v>
      </c>
      <c r="C35" s="29">
        <v>13515</v>
      </c>
      <c r="D35" s="29">
        <v>42342</v>
      </c>
      <c r="E35" s="29">
        <v>25478</v>
      </c>
      <c r="F35" s="29">
        <v>28118</v>
      </c>
      <c r="G35" s="52">
        <f t="shared" si="0"/>
        <v>110750</v>
      </c>
      <c r="H35" s="62">
        <v>15.03</v>
      </c>
      <c r="I35" s="47">
        <v>129.43</v>
      </c>
      <c r="J35" s="62">
        <v>605.08000000000004</v>
      </c>
      <c r="K35" s="62">
        <v>1381.11</v>
      </c>
      <c r="L35" s="62">
        <v>1796.72</v>
      </c>
      <c r="M35" s="62">
        <f>'1.2'!B34</f>
        <v>374.3</v>
      </c>
    </row>
    <row r="36" spans="1:13">
      <c r="A36" s="78">
        <v>2009</v>
      </c>
      <c r="B36" s="29">
        <v>1307</v>
      </c>
      <c r="C36" s="29">
        <v>13985</v>
      </c>
      <c r="D36" s="29">
        <v>43889</v>
      </c>
      <c r="E36" s="29">
        <v>26576</v>
      </c>
      <c r="F36" s="29">
        <v>28690</v>
      </c>
      <c r="G36" s="52">
        <f t="shared" si="0"/>
        <v>114447</v>
      </c>
      <c r="H36" s="47">
        <v>15.3</v>
      </c>
      <c r="I36" s="47">
        <v>134.29</v>
      </c>
      <c r="J36" s="47">
        <v>606.53</v>
      </c>
      <c r="K36" s="62">
        <v>1395.11</v>
      </c>
      <c r="L36" s="62">
        <v>1822.38</v>
      </c>
      <c r="M36" s="62">
        <f>'1.2'!B35</f>
        <v>378.44</v>
      </c>
    </row>
    <row r="37" spans="1:13">
      <c r="A37" s="78">
        <v>2010</v>
      </c>
      <c r="B37" s="29">
        <v>1315</v>
      </c>
      <c r="C37" s="29">
        <v>13524</v>
      </c>
      <c r="D37" s="29">
        <v>43992</v>
      </c>
      <c r="E37" s="29">
        <v>27247</v>
      </c>
      <c r="F37" s="29">
        <v>28782</v>
      </c>
      <c r="G37" s="52">
        <f t="shared" si="0"/>
        <v>114860</v>
      </c>
      <c r="H37" s="47">
        <v>15.51</v>
      </c>
      <c r="I37" s="47">
        <v>129.81</v>
      </c>
      <c r="J37" s="47">
        <v>589.83000000000004</v>
      </c>
      <c r="K37" s="62">
        <v>1386.03</v>
      </c>
      <c r="L37" s="62">
        <v>1790.48</v>
      </c>
      <c r="M37" s="62">
        <f>'1.2'!B36</f>
        <v>371.32</v>
      </c>
    </row>
    <row r="38" spans="1:13">
      <c r="A38" s="78">
        <v>2011</v>
      </c>
      <c r="B38" s="29">
        <v>1314</v>
      </c>
      <c r="C38" s="29">
        <v>13219</v>
      </c>
      <c r="D38" s="29">
        <v>43787</v>
      </c>
      <c r="E38" s="29">
        <v>26566</v>
      </c>
      <c r="F38" s="29">
        <v>27926</v>
      </c>
      <c r="G38" s="52">
        <f t="shared" si="0"/>
        <v>112812</v>
      </c>
      <c r="H38" s="47">
        <v>15.64</v>
      </c>
      <c r="I38" s="47">
        <v>126.51</v>
      </c>
      <c r="J38" s="47">
        <v>571.12</v>
      </c>
      <c r="K38" s="62">
        <v>1306.75</v>
      </c>
      <c r="L38" s="62">
        <v>1706.87</v>
      </c>
      <c r="M38" s="62">
        <f>'1.2'!B37</f>
        <v>357.05</v>
      </c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Normal="100" workbookViewId="0"/>
  </sheetViews>
  <sheetFormatPr defaultRowHeight="15"/>
  <cols>
    <col min="1" max="1" width="7.28515625" style="78" customWidth="1"/>
    <col min="2" max="6" width="9.5703125" style="2" customWidth="1"/>
    <col min="7" max="7" width="10.7109375" style="2" customWidth="1"/>
    <col min="8" max="13" width="9.140625" style="2" customWidth="1"/>
    <col min="14" max="16384" width="9.140625" style="2"/>
  </cols>
  <sheetData>
    <row r="1" spans="1:13">
      <c r="A1" s="78" t="s">
        <v>31</v>
      </c>
    </row>
    <row r="2" spans="1:13">
      <c r="A2" s="78" t="s">
        <v>26</v>
      </c>
    </row>
    <row r="5" spans="1:13">
      <c r="B5" s="2" t="s">
        <v>19</v>
      </c>
      <c r="G5" s="2" t="s">
        <v>20</v>
      </c>
    </row>
    <row r="6" spans="1:13">
      <c r="B6" s="3" t="s">
        <v>11</v>
      </c>
      <c r="C6" s="3" t="s">
        <v>209</v>
      </c>
      <c r="D6" s="3" t="s">
        <v>28</v>
      </c>
      <c r="E6" s="3" t="s">
        <v>29</v>
      </c>
      <c r="F6" s="3" t="s">
        <v>92</v>
      </c>
      <c r="G6" s="3" t="s">
        <v>30</v>
      </c>
      <c r="H6" s="3" t="s">
        <v>209</v>
      </c>
      <c r="I6" s="3" t="s">
        <v>28</v>
      </c>
      <c r="J6" s="3" t="s">
        <v>29</v>
      </c>
      <c r="K6" s="3" t="s">
        <v>10</v>
      </c>
      <c r="L6" s="3"/>
      <c r="M6" s="3"/>
    </row>
    <row r="7" spans="1:13">
      <c r="A7" s="78">
        <v>1980</v>
      </c>
      <c r="B7" s="29">
        <v>12293</v>
      </c>
      <c r="C7" s="29">
        <v>4815</v>
      </c>
      <c r="D7" s="29">
        <v>127</v>
      </c>
      <c r="E7" s="29">
        <v>106</v>
      </c>
      <c r="F7" s="29">
        <f>SUM(B7:E7)</f>
        <v>17341</v>
      </c>
      <c r="G7" s="52">
        <v>69.78</v>
      </c>
      <c r="H7" s="62">
        <v>261</v>
      </c>
      <c r="I7" s="62">
        <v>149.51</v>
      </c>
      <c r="J7" s="62">
        <v>31.26</v>
      </c>
      <c r="K7" s="62">
        <f>'1.2'!B6</f>
        <v>91.18</v>
      </c>
      <c r="L7" s="62"/>
      <c r="M7" s="62"/>
    </row>
    <row r="8" spans="1:13">
      <c r="A8" s="78">
        <v>1981</v>
      </c>
      <c r="B8" s="29">
        <v>13705</v>
      </c>
      <c r="C8" s="29">
        <v>5444</v>
      </c>
      <c r="D8" s="29">
        <v>152</v>
      </c>
      <c r="E8" s="29">
        <v>171</v>
      </c>
      <c r="F8" s="29">
        <f t="shared" ref="F8:F38" si="0">SUM(B8:E8)</f>
        <v>19472</v>
      </c>
      <c r="G8" s="52">
        <v>77.099999999999994</v>
      </c>
      <c r="H8" s="62">
        <v>291.75</v>
      </c>
      <c r="I8" s="62">
        <v>174.6</v>
      </c>
      <c r="J8" s="62">
        <v>52.8</v>
      </c>
      <c r="K8" s="62">
        <f>'1.2'!B7</f>
        <v>102.16</v>
      </c>
      <c r="L8" s="62"/>
      <c r="M8" s="62"/>
    </row>
    <row r="9" spans="1:13">
      <c r="A9" s="78">
        <v>1982</v>
      </c>
      <c r="B9" s="29">
        <v>15415</v>
      </c>
      <c r="C9" s="29">
        <v>6111</v>
      </c>
      <c r="D9" s="29">
        <v>189</v>
      </c>
      <c r="E9" s="29">
        <v>334</v>
      </c>
      <c r="F9" s="29">
        <f t="shared" si="0"/>
        <v>22049</v>
      </c>
      <c r="G9" s="52">
        <v>85.62</v>
      </c>
      <c r="H9" s="62">
        <v>320.95999999999998</v>
      </c>
      <c r="I9" s="62">
        <v>210.16</v>
      </c>
      <c r="J9" s="62">
        <v>103.26</v>
      </c>
      <c r="K9" s="62">
        <f>'1.2'!B8</f>
        <v>115.1</v>
      </c>
      <c r="L9" s="62"/>
      <c r="M9" s="62"/>
    </row>
    <row r="10" spans="1:13">
      <c r="A10" s="78">
        <v>1983</v>
      </c>
      <c r="B10" s="29">
        <v>17292</v>
      </c>
      <c r="C10" s="29">
        <v>7412</v>
      </c>
      <c r="D10" s="29">
        <v>288</v>
      </c>
      <c r="E10" s="29">
        <v>360</v>
      </c>
      <c r="F10" s="29">
        <f t="shared" si="0"/>
        <v>25352</v>
      </c>
      <c r="G10" s="52">
        <v>95.15</v>
      </c>
      <c r="H10" s="62">
        <v>390.51</v>
      </c>
      <c r="I10" s="62">
        <v>321.64</v>
      </c>
      <c r="J10" s="62">
        <v>109.17</v>
      </c>
      <c r="K10" s="62">
        <f>'1.2'!B9</f>
        <v>131.54</v>
      </c>
      <c r="L10" s="62"/>
      <c r="M10" s="62"/>
    </row>
    <row r="11" spans="1:13">
      <c r="A11" s="78">
        <v>1984</v>
      </c>
      <c r="B11" s="29">
        <v>18381</v>
      </c>
      <c r="C11" s="29">
        <v>7795</v>
      </c>
      <c r="D11" s="29">
        <v>283</v>
      </c>
      <c r="E11" s="29">
        <v>467</v>
      </c>
      <c r="F11" s="29">
        <f t="shared" si="0"/>
        <v>26926</v>
      </c>
      <c r="G11" s="52">
        <v>100.13</v>
      </c>
      <c r="H11" s="62">
        <v>402.29</v>
      </c>
      <c r="I11" s="62">
        <v>295.07</v>
      </c>
      <c r="J11" s="62">
        <v>135.09</v>
      </c>
      <c r="K11" s="62">
        <f>'1.2'!B10</f>
        <v>138.06</v>
      </c>
      <c r="L11" s="62"/>
      <c r="M11" s="62"/>
    </row>
    <row r="12" spans="1:13">
      <c r="A12" s="78">
        <v>1985</v>
      </c>
      <c r="B12" s="29">
        <v>20375</v>
      </c>
      <c r="C12" s="29">
        <v>8620</v>
      </c>
      <c r="D12" s="29">
        <v>305</v>
      </c>
      <c r="E12" s="29">
        <v>572</v>
      </c>
      <c r="F12" s="29">
        <f t="shared" si="0"/>
        <v>29872</v>
      </c>
      <c r="G12" s="52">
        <v>109.68</v>
      </c>
      <c r="H12" s="62">
        <v>442.09</v>
      </c>
      <c r="I12" s="62">
        <v>308.06</v>
      </c>
      <c r="J12" s="62">
        <v>160.04</v>
      </c>
      <c r="K12" s="62">
        <f>'1.2'!B11</f>
        <v>151.44999999999999</v>
      </c>
      <c r="L12" s="62"/>
      <c r="M12" s="62"/>
    </row>
    <row r="13" spans="1:13">
      <c r="A13" s="78">
        <v>1986</v>
      </c>
      <c r="B13" s="29">
        <v>22422</v>
      </c>
      <c r="C13" s="29">
        <v>9285</v>
      </c>
      <c r="D13" s="29">
        <v>382</v>
      </c>
      <c r="E13" s="29">
        <v>634</v>
      </c>
      <c r="F13" s="29">
        <f t="shared" si="0"/>
        <v>32723</v>
      </c>
      <c r="G13" s="52">
        <v>119.53</v>
      </c>
      <c r="H13" s="62">
        <v>467.99</v>
      </c>
      <c r="I13" s="62">
        <v>377.58</v>
      </c>
      <c r="J13" s="62">
        <v>161.91</v>
      </c>
      <c r="K13" s="62">
        <f>'1.2'!B12</f>
        <v>163.34</v>
      </c>
      <c r="L13" s="62"/>
      <c r="M13" s="62"/>
    </row>
    <row r="14" spans="1:13">
      <c r="A14" s="78">
        <v>1987</v>
      </c>
      <c r="B14" s="29">
        <v>24416</v>
      </c>
      <c r="C14" s="29">
        <v>10516</v>
      </c>
      <c r="D14" s="29">
        <v>443</v>
      </c>
      <c r="E14" s="29">
        <v>738</v>
      </c>
      <c r="F14" s="29">
        <f t="shared" si="0"/>
        <v>36113</v>
      </c>
      <c r="G14" s="52">
        <v>128.86000000000001</v>
      </c>
      <c r="H14" s="62">
        <v>522.23</v>
      </c>
      <c r="I14" s="62">
        <v>426.01</v>
      </c>
      <c r="J14" s="62">
        <v>176.68</v>
      </c>
      <c r="K14" s="62">
        <f>'1.2'!B13</f>
        <v>178.52</v>
      </c>
      <c r="L14" s="62"/>
      <c r="M14" s="62"/>
    </row>
    <row r="15" spans="1:13">
      <c r="A15" s="78">
        <v>1988</v>
      </c>
      <c r="B15" s="29">
        <v>26769</v>
      </c>
      <c r="C15" s="29">
        <v>12018</v>
      </c>
      <c r="D15" s="29">
        <v>528</v>
      </c>
      <c r="E15" s="29">
        <v>864</v>
      </c>
      <c r="F15" s="29">
        <f t="shared" si="0"/>
        <v>40179</v>
      </c>
      <c r="G15" s="52">
        <v>140.19999999999999</v>
      </c>
      <c r="H15" s="62">
        <v>587.46</v>
      </c>
      <c r="I15" s="62">
        <v>485.69</v>
      </c>
      <c r="J15" s="62">
        <v>201.24</v>
      </c>
      <c r="K15" s="62">
        <f>'1.2'!B14</f>
        <v>196.97</v>
      </c>
      <c r="L15" s="62"/>
      <c r="M15" s="62"/>
    </row>
    <row r="16" spans="1:13">
      <c r="A16" s="78">
        <v>1989</v>
      </c>
      <c r="B16" s="29">
        <v>30125</v>
      </c>
      <c r="C16" s="29">
        <v>13739</v>
      </c>
      <c r="D16" s="29">
        <v>556</v>
      </c>
      <c r="E16" s="29">
        <v>929</v>
      </c>
      <c r="F16" s="29">
        <f t="shared" si="0"/>
        <v>45349</v>
      </c>
      <c r="G16" s="52">
        <v>156.16</v>
      </c>
      <c r="H16" s="62">
        <v>660.21</v>
      </c>
      <c r="I16" s="62">
        <v>506.4</v>
      </c>
      <c r="J16" s="62">
        <v>200.77</v>
      </c>
      <c r="K16" s="62">
        <f>'1.2'!B15</f>
        <v>218.43</v>
      </c>
      <c r="L16" s="62"/>
      <c r="M16" s="62"/>
    </row>
    <row r="17" spans="1:13">
      <c r="A17" s="78">
        <v>1990</v>
      </c>
      <c r="B17" s="29">
        <v>33141</v>
      </c>
      <c r="C17" s="29">
        <v>14818</v>
      </c>
      <c r="D17" s="29">
        <v>606</v>
      </c>
      <c r="E17" s="29">
        <v>1195</v>
      </c>
      <c r="F17" s="29">
        <f t="shared" si="0"/>
        <v>49760</v>
      </c>
      <c r="G17" s="52">
        <v>170</v>
      </c>
      <c r="H17" s="62">
        <v>702.59</v>
      </c>
      <c r="I17" s="62">
        <v>535.51</v>
      </c>
      <c r="J17" s="62">
        <v>254.12</v>
      </c>
      <c r="K17" s="62">
        <f>'1.2'!B16</f>
        <v>236.95</v>
      </c>
      <c r="L17" s="62"/>
      <c r="M17" s="62"/>
    </row>
    <row r="18" spans="1:13">
      <c r="A18" s="78">
        <v>1991</v>
      </c>
      <c r="B18" s="29">
        <v>36414</v>
      </c>
      <c r="C18" s="29">
        <v>16549</v>
      </c>
      <c r="D18" s="29">
        <v>644</v>
      </c>
      <c r="E18" s="29">
        <v>1361</v>
      </c>
      <c r="F18" s="29">
        <f t="shared" si="0"/>
        <v>54968</v>
      </c>
      <c r="G18" s="52">
        <v>183.95</v>
      </c>
      <c r="H18" s="62">
        <v>774.12</v>
      </c>
      <c r="I18" s="62">
        <v>546.36</v>
      </c>
      <c r="J18" s="62">
        <v>278.56</v>
      </c>
      <c r="K18" s="62">
        <f>'1.2'!B17</f>
        <v>257.44</v>
      </c>
      <c r="L18" s="62"/>
      <c r="M18" s="62"/>
    </row>
    <row r="19" spans="1:13">
      <c r="A19" s="78">
        <v>1992</v>
      </c>
      <c r="B19" s="29">
        <v>39497</v>
      </c>
      <c r="C19" s="29">
        <v>18186</v>
      </c>
      <c r="D19" s="29">
        <v>789</v>
      </c>
      <c r="E19" s="29">
        <v>1543</v>
      </c>
      <c r="F19" s="29">
        <f t="shared" si="0"/>
        <v>60015</v>
      </c>
      <c r="G19" s="52">
        <v>196.42</v>
      </c>
      <c r="H19" s="62">
        <v>833.71</v>
      </c>
      <c r="I19" s="62">
        <v>651.47</v>
      </c>
      <c r="J19" s="62">
        <v>295.33999999999997</v>
      </c>
      <c r="K19" s="62">
        <f>'1.2'!B18</f>
        <v>276.17</v>
      </c>
      <c r="L19" s="62"/>
      <c r="M19" s="62"/>
    </row>
    <row r="20" spans="1:13">
      <c r="A20" s="78">
        <v>1993</v>
      </c>
      <c r="B20" s="29">
        <v>41162</v>
      </c>
      <c r="C20" s="29">
        <v>19409</v>
      </c>
      <c r="D20" s="29">
        <v>782</v>
      </c>
      <c r="E20" s="29">
        <v>1858</v>
      </c>
      <c r="F20" s="29">
        <f t="shared" si="0"/>
        <v>63211</v>
      </c>
      <c r="G20" s="52">
        <v>202.6</v>
      </c>
      <c r="H20" s="62">
        <v>870.47</v>
      </c>
      <c r="I20" s="62">
        <v>631.54</v>
      </c>
      <c r="J20" s="62">
        <v>332.05</v>
      </c>
      <c r="K20" s="62">
        <f>'1.2'!B19</f>
        <v>287.06</v>
      </c>
      <c r="L20" s="62"/>
      <c r="M20" s="62"/>
    </row>
    <row r="21" spans="1:13">
      <c r="A21" s="78">
        <v>1994</v>
      </c>
      <c r="B21" s="29">
        <v>44404</v>
      </c>
      <c r="C21" s="29">
        <v>21066</v>
      </c>
      <c r="D21" s="29">
        <v>845</v>
      </c>
      <c r="E21" s="29">
        <v>2129</v>
      </c>
      <c r="F21" s="29">
        <f t="shared" si="0"/>
        <v>68444</v>
      </c>
      <c r="G21" s="52">
        <v>216.51</v>
      </c>
      <c r="H21" s="62">
        <v>926.6</v>
      </c>
      <c r="I21" s="62">
        <v>632.1</v>
      </c>
      <c r="J21" s="62">
        <v>371.28</v>
      </c>
      <c r="K21" s="62">
        <f>'1.2'!B20</f>
        <v>306.36</v>
      </c>
      <c r="L21" s="62"/>
      <c r="M21" s="62"/>
    </row>
    <row r="22" spans="1:13">
      <c r="A22" s="78">
        <v>1995</v>
      </c>
      <c r="B22" s="29">
        <v>44086</v>
      </c>
      <c r="C22" s="29">
        <v>21482</v>
      </c>
      <c r="D22" s="29">
        <v>885</v>
      </c>
      <c r="E22" s="29">
        <v>2213</v>
      </c>
      <c r="F22" s="29">
        <f t="shared" si="0"/>
        <v>68666</v>
      </c>
      <c r="G22" s="52">
        <v>212.27</v>
      </c>
      <c r="H22" s="62">
        <v>923.86</v>
      </c>
      <c r="I22" s="62">
        <v>650.36</v>
      </c>
      <c r="J22" s="62">
        <v>372.86</v>
      </c>
      <c r="K22" s="62">
        <f>'1.2'!B21</f>
        <v>302.56</v>
      </c>
      <c r="L22" s="62"/>
      <c r="M22" s="62"/>
    </row>
    <row r="23" spans="1:13">
      <c r="A23" s="78">
        <v>1996</v>
      </c>
      <c r="B23" s="29">
        <v>48236</v>
      </c>
      <c r="C23" s="29">
        <v>22801</v>
      </c>
      <c r="D23" s="29">
        <v>951</v>
      </c>
      <c r="E23" s="29">
        <v>2436</v>
      </c>
      <c r="F23" s="29">
        <f t="shared" si="0"/>
        <v>74424</v>
      </c>
      <c r="G23" s="52">
        <v>228.71</v>
      </c>
      <c r="H23" s="62">
        <v>967.87</v>
      </c>
      <c r="I23" s="62">
        <v>651.99</v>
      </c>
      <c r="J23" s="62">
        <v>391.5</v>
      </c>
      <c r="K23" s="62">
        <f>'1.2'!B22</f>
        <v>321.52</v>
      </c>
      <c r="L23" s="62"/>
      <c r="M23" s="62"/>
    </row>
    <row r="24" spans="1:13">
      <c r="A24" s="78">
        <v>1997</v>
      </c>
      <c r="B24" s="29">
        <v>52290</v>
      </c>
      <c r="C24" s="29">
        <v>23993</v>
      </c>
      <c r="D24" s="29">
        <v>962</v>
      </c>
      <c r="E24" s="29">
        <v>2547</v>
      </c>
      <c r="F24" s="29">
        <f t="shared" si="0"/>
        <v>79792</v>
      </c>
      <c r="G24" s="52">
        <v>244.54</v>
      </c>
      <c r="H24" s="62">
        <v>1002.38</v>
      </c>
      <c r="I24" s="62">
        <v>663.19</v>
      </c>
      <c r="J24" s="62">
        <v>382.62</v>
      </c>
      <c r="K24" s="62">
        <f>'1.2'!B23</f>
        <v>337.54</v>
      </c>
      <c r="L24" s="62"/>
      <c r="M24" s="62"/>
    </row>
    <row r="25" spans="1:13">
      <c r="A25" s="78">
        <v>1998</v>
      </c>
      <c r="B25" s="29">
        <v>55418</v>
      </c>
      <c r="C25" s="29">
        <v>25713</v>
      </c>
      <c r="D25" s="29">
        <v>1077</v>
      </c>
      <c r="E25" s="29">
        <v>2868</v>
      </c>
      <c r="F25" s="29">
        <f t="shared" si="0"/>
        <v>85076</v>
      </c>
      <c r="G25" s="52">
        <v>255.47</v>
      </c>
      <c r="H25" s="62">
        <v>1054.33</v>
      </c>
      <c r="I25" s="62">
        <v>712.7</v>
      </c>
      <c r="J25" s="62">
        <v>411.7</v>
      </c>
      <c r="K25" s="62">
        <f>'1.2'!B24</f>
        <v>353.67</v>
      </c>
      <c r="L25" s="62"/>
      <c r="M25" s="62"/>
    </row>
    <row r="26" spans="1:13">
      <c r="A26" s="78">
        <v>1999</v>
      </c>
      <c r="B26" s="29">
        <v>58536</v>
      </c>
      <c r="C26" s="29">
        <v>26277</v>
      </c>
      <c r="D26" s="29">
        <v>1158</v>
      </c>
      <c r="E26" s="29">
        <v>3101</v>
      </c>
      <c r="F26" s="29">
        <f t="shared" si="0"/>
        <v>89072</v>
      </c>
      <c r="G26" s="52">
        <v>265.86</v>
      </c>
      <c r="H26" s="62">
        <v>1053.53</v>
      </c>
      <c r="I26" s="62">
        <v>732.85</v>
      </c>
      <c r="J26" s="62">
        <v>420.89</v>
      </c>
      <c r="K26" s="62">
        <f>'1.2'!B25</f>
        <v>363</v>
      </c>
      <c r="L26" s="62"/>
      <c r="M26" s="62"/>
    </row>
    <row r="27" spans="1:13">
      <c r="A27" s="78">
        <v>2000</v>
      </c>
      <c r="B27" s="29">
        <v>61071</v>
      </c>
      <c r="C27" s="29">
        <v>26664</v>
      </c>
      <c r="D27" s="29">
        <v>1204</v>
      </c>
      <c r="E27" s="29">
        <v>3149</v>
      </c>
      <c r="F27" s="29">
        <f t="shared" si="0"/>
        <v>92088</v>
      </c>
      <c r="G27" s="52">
        <v>274.22000000000003</v>
      </c>
      <c r="H27" s="62">
        <v>1046.68</v>
      </c>
      <c r="I27" s="62">
        <v>704.79</v>
      </c>
      <c r="J27" s="62">
        <v>399.15</v>
      </c>
      <c r="K27" s="62">
        <f>'1.2'!B26</f>
        <v>367.54</v>
      </c>
      <c r="L27" s="62"/>
      <c r="M27" s="62"/>
    </row>
    <row r="28" spans="1:13">
      <c r="A28" s="78">
        <v>2001</v>
      </c>
      <c r="B28" s="29">
        <v>63144</v>
      </c>
      <c r="C28" s="29">
        <v>27689</v>
      </c>
      <c r="D28" s="29">
        <v>1176</v>
      </c>
      <c r="E28" s="29">
        <v>3351</v>
      </c>
      <c r="F28" s="29">
        <f t="shared" si="0"/>
        <v>95360</v>
      </c>
      <c r="G28" s="52">
        <v>279.79000000000002</v>
      </c>
      <c r="H28" s="62">
        <v>1067.5899999999999</v>
      </c>
      <c r="I28" s="62">
        <v>639.79</v>
      </c>
      <c r="J28" s="62">
        <v>400.17</v>
      </c>
      <c r="K28" s="62">
        <f>'1.2'!B27</f>
        <v>373.84</v>
      </c>
      <c r="L28" s="62"/>
      <c r="M28" s="62"/>
    </row>
    <row r="29" spans="1:13">
      <c r="A29" s="78">
        <v>2002</v>
      </c>
      <c r="B29" s="29">
        <v>64211</v>
      </c>
      <c r="C29" s="29">
        <v>28557</v>
      </c>
      <c r="D29" s="29">
        <v>1148</v>
      </c>
      <c r="E29" s="29">
        <v>3473</v>
      </c>
      <c r="F29" s="29">
        <f t="shared" si="0"/>
        <v>97389</v>
      </c>
      <c r="G29" s="52">
        <v>280.01</v>
      </c>
      <c r="H29" s="62">
        <v>1072.99</v>
      </c>
      <c r="I29" s="62">
        <v>608.1</v>
      </c>
      <c r="J29" s="62">
        <v>398.99</v>
      </c>
      <c r="K29" s="62">
        <f>'1.2'!B28</f>
        <v>373.86</v>
      </c>
      <c r="L29" s="62"/>
      <c r="M29" s="62"/>
    </row>
    <row r="30" spans="1:13">
      <c r="A30" s="78">
        <v>2003</v>
      </c>
      <c r="B30" s="29">
        <v>65413</v>
      </c>
      <c r="C30" s="29">
        <v>29438</v>
      </c>
      <c r="D30" s="29">
        <v>1141</v>
      </c>
      <c r="E30" s="29">
        <v>3636</v>
      </c>
      <c r="F30" s="29">
        <f t="shared" si="0"/>
        <v>99628</v>
      </c>
      <c r="G30" s="52">
        <v>281.01</v>
      </c>
      <c r="H30" s="62">
        <v>1079.9100000000001</v>
      </c>
      <c r="I30" s="62">
        <v>578.04999999999995</v>
      </c>
      <c r="J30" s="62">
        <v>393.94</v>
      </c>
      <c r="K30" s="62">
        <f>'1.2'!B29</f>
        <v>375.03</v>
      </c>
      <c r="L30" s="62"/>
      <c r="M30" s="62"/>
    </row>
    <row r="31" spans="1:13">
      <c r="A31" s="78">
        <v>2004</v>
      </c>
      <c r="B31" s="29">
        <v>67623</v>
      </c>
      <c r="C31" s="29">
        <v>29262</v>
      </c>
      <c r="D31" s="29">
        <v>1207</v>
      </c>
      <c r="E31" s="29">
        <v>3778</v>
      </c>
      <c r="F31" s="29">
        <f t="shared" si="0"/>
        <v>101870</v>
      </c>
      <c r="G31" s="52">
        <v>286.17</v>
      </c>
      <c r="H31" s="62">
        <v>1045.55</v>
      </c>
      <c r="I31" s="62">
        <v>591.29</v>
      </c>
      <c r="J31" s="62">
        <v>385.83</v>
      </c>
      <c r="K31" s="62">
        <f>'1.2'!B30</f>
        <v>375.71</v>
      </c>
      <c r="L31" s="62"/>
      <c r="M31" s="62"/>
    </row>
    <row r="32" spans="1:13">
      <c r="A32" s="78">
        <v>2005</v>
      </c>
      <c r="B32" s="29">
        <v>69236</v>
      </c>
      <c r="C32" s="29">
        <v>30337</v>
      </c>
      <c r="D32" s="29">
        <v>1224</v>
      </c>
      <c r="E32" s="29">
        <v>4035</v>
      </c>
      <c r="F32" s="29">
        <f t="shared" si="0"/>
        <v>104832</v>
      </c>
      <c r="G32" s="52">
        <v>288.36</v>
      </c>
      <c r="H32" s="62">
        <v>1052.8900000000001</v>
      </c>
      <c r="I32" s="47">
        <v>555.58000000000004</v>
      </c>
      <c r="J32" s="62">
        <v>390.94</v>
      </c>
      <c r="K32" s="62">
        <f>'1.2'!B31</f>
        <v>378.17</v>
      </c>
      <c r="L32" s="62"/>
      <c r="M32" s="62"/>
    </row>
    <row r="33" spans="1:13">
      <c r="A33" s="78">
        <v>2006</v>
      </c>
      <c r="B33" s="29">
        <v>72131</v>
      </c>
      <c r="C33" s="29">
        <v>31314</v>
      </c>
      <c r="D33" s="29">
        <v>1209</v>
      </c>
      <c r="E33" s="29">
        <v>4576</v>
      </c>
      <c r="F33" s="29">
        <f t="shared" si="0"/>
        <v>109230</v>
      </c>
      <c r="G33" s="52">
        <v>295.89999999999998</v>
      </c>
      <c r="H33" s="62">
        <v>1058.25</v>
      </c>
      <c r="I33" s="47">
        <v>510.29</v>
      </c>
      <c r="J33" s="62">
        <v>416</v>
      </c>
      <c r="K33" s="62">
        <f>'1.2'!B32</f>
        <v>386.02</v>
      </c>
      <c r="L33" s="62"/>
      <c r="M33" s="62"/>
    </row>
    <row r="34" spans="1:13">
      <c r="A34" s="78">
        <v>2007</v>
      </c>
      <c r="B34" s="29">
        <v>71718</v>
      </c>
      <c r="C34" s="29">
        <v>31502</v>
      </c>
      <c r="D34" s="29">
        <v>1262</v>
      </c>
      <c r="E34" s="29">
        <v>4832</v>
      </c>
      <c r="F34" s="29">
        <f t="shared" si="0"/>
        <v>109314</v>
      </c>
      <c r="G34" s="52">
        <v>289.10000000000002</v>
      </c>
      <c r="H34" s="62">
        <v>1039.07</v>
      </c>
      <c r="I34" s="47">
        <v>516.30999999999995</v>
      </c>
      <c r="J34" s="62">
        <v>417.11</v>
      </c>
      <c r="K34" s="62">
        <f>'1.2'!B33</f>
        <v>377.93</v>
      </c>
      <c r="L34" s="62"/>
      <c r="M34" s="62"/>
    </row>
    <row r="35" spans="1:13">
      <c r="A35" s="78">
        <v>2008</v>
      </c>
      <c r="B35" s="29">
        <v>72679</v>
      </c>
      <c r="C35" s="29">
        <v>31844</v>
      </c>
      <c r="D35" s="29">
        <v>1310</v>
      </c>
      <c r="E35" s="29">
        <v>4917</v>
      </c>
      <c r="F35" s="29">
        <f t="shared" si="0"/>
        <v>110750</v>
      </c>
      <c r="G35" s="52">
        <v>287.77</v>
      </c>
      <c r="H35" s="62">
        <v>1022.16</v>
      </c>
      <c r="I35" s="47">
        <v>518.75</v>
      </c>
      <c r="J35" s="62">
        <v>401.25</v>
      </c>
      <c r="K35" s="62">
        <f>'1.2'!B34</f>
        <v>374.3</v>
      </c>
      <c r="L35" s="62"/>
      <c r="M35" s="62"/>
    </row>
    <row r="36" spans="1:13">
      <c r="A36" s="78">
        <v>2009</v>
      </c>
      <c r="B36" s="29">
        <v>75091</v>
      </c>
      <c r="C36" s="29">
        <v>32574</v>
      </c>
      <c r="D36" s="29">
        <v>1421</v>
      </c>
      <c r="E36" s="29">
        <v>5361</v>
      </c>
      <c r="F36" s="29">
        <f t="shared" si="0"/>
        <v>114447</v>
      </c>
      <c r="G36" s="52">
        <v>292.42</v>
      </c>
      <c r="H36" s="47">
        <v>1021.08</v>
      </c>
      <c r="I36" s="47">
        <v>526.58000000000004</v>
      </c>
      <c r="J36" s="47">
        <v>417.58</v>
      </c>
      <c r="K36" s="62">
        <f>'1.2'!B35</f>
        <v>378.44</v>
      </c>
      <c r="L36" s="62"/>
      <c r="M36" s="62"/>
    </row>
    <row r="37" spans="1:13">
      <c r="A37" s="78">
        <v>2010</v>
      </c>
      <c r="B37" s="29">
        <v>75727</v>
      </c>
      <c r="C37" s="29">
        <v>32169</v>
      </c>
      <c r="D37" s="29">
        <v>1406</v>
      </c>
      <c r="E37" s="29">
        <v>5558</v>
      </c>
      <c r="F37" s="29">
        <f t="shared" si="0"/>
        <v>114860</v>
      </c>
      <c r="G37" s="52">
        <v>289.73</v>
      </c>
      <c r="H37" s="47">
        <v>981.75</v>
      </c>
      <c r="I37" s="47">
        <v>491.25</v>
      </c>
      <c r="J37" s="47">
        <v>414.55</v>
      </c>
      <c r="K37" s="62">
        <f>'1.2'!B36</f>
        <v>371.32</v>
      </c>
      <c r="L37" s="62"/>
      <c r="M37" s="62"/>
    </row>
    <row r="38" spans="1:13">
      <c r="A38" s="78">
        <v>2011</v>
      </c>
      <c r="B38" s="29">
        <v>74311</v>
      </c>
      <c r="C38" s="29">
        <v>31578</v>
      </c>
      <c r="D38" s="29">
        <v>1355</v>
      </c>
      <c r="E38" s="29">
        <v>5568</v>
      </c>
      <c r="F38" s="29">
        <f t="shared" si="0"/>
        <v>112812</v>
      </c>
      <c r="G38" s="52">
        <v>279.83999999999997</v>
      </c>
      <c r="H38" s="47">
        <v>939.77</v>
      </c>
      <c r="I38" s="47">
        <v>452.53</v>
      </c>
      <c r="J38" s="47">
        <v>398.55</v>
      </c>
      <c r="K38" s="62">
        <f>'1.2'!B37</f>
        <v>357.05</v>
      </c>
      <c r="L38" s="62"/>
      <c r="M38" s="62"/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Normal="100" workbookViewId="0"/>
  </sheetViews>
  <sheetFormatPr defaultRowHeight="15"/>
  <cols>
    <col min="1" max="1" width="9.5703125" style="78" customWidth="1"/>
    <col min="2" max="2" width="9.28515625" style="2" bestFit="1" customWidth="1"/>
    <col min="3" max="3" width="10" style="2" bestFit="1" customWidth="1"/>
    <col min="4" max="4" width="10.140625" style="2" bestFit="1" customWidth="1"/>
    <col min="5" max="6" width="9.140625" style="77"/>
    <col min="7" max="16384" width="9.140625" style="2"/>
  </cols>
  <sheetData>
    <row r="1" spans="1:8">
      <c r="A1" s="78" t="s">
        <v>197</v>
      </c>
    </row>
    <row r="2" spans="1:8">
      <c r="A2" s="78" t="s">
        <v>33</v>
      </c>
    </row>
    <row r="5" spans="1:8">
      <c r="B5" s="2" t="s">
        <v>19</v>
      </c>
      <c r="E5" s="2" t="s">
        <v>20</v>
      </c>
    </row>
    <row r="6" spans="1:8">
      <c r="B6" s="3" t="s">
        <v>12</v>
      </c>
      <c r="C6" s="12" t="s">
        <v>34</v>
      </c>
      <c r="D6" s="3"/>
      <c r="E6" s="3" t="s">
        <v>12</v>
      </c>
      <c r="F6" s="3" t="s">
        <v>34</v>
      </c>
      <c r="H6" s="3"/>
    </row>
    <row r="7" spans="1:8">
      <c r="B7" s="3" t="s">
        <v>10</v>
      </c>
      <c r="C7" s="12" t="s">
        <v>12</v>
      </c>
      <c r="D7" s="3"/>
      <c r="E7" s="3" t="s">
        <v>10</v>
      </c>
      <c r="F7" s="3" t="s">
        <v>12</v>
      </c>
      <c r="G7" s="3" t="s">
        <v>10</v>
      </c>
      <c r="H7" s="3"/>
    </row>
    <row r="8" spans="1:8">
      <c r="A8" s="78">
        <v>1996</v>
      </c>
      <c r="B8" s="29">
        <v>7317</v>
      </c>
      <c r="C8" s="29">
        <v>67107</v>
      </c>
      <c r="D8" s="61"/>
      <c r="E8" s="61">
        <v>507.81</v>
      </c>
      <c r="F8" s="61">
        <v>296.60000000000002</v>
      </c>
      <c r="G8" s="9">
        <f>'1.2'!B22</f>
        <v>321.52</v>
      </c>
      <c r="H8" s="3"/>
    </row>
    <row r="9" spans="1:8">
      <c r="A9" s="78">
        <v>1997</v>
      </c>
      <c r="B9" s="29">
        <v>7546</v>
      </c>
      <c r="C9" s="29">
        <v>72246</v>
      </c>
      <c r="D9" s="61"/>
      <c r="E9" s="61">
        <v>503.32</v>
      </c>
      <c r="F9" s="61">
        <v>314.64</v>
      </c>
      <c r="G9" s="9">
        <f>'1.2'!B23</f>
        <v>337.54</v>
      </c>
      <c r="H9" s="3"/>
    </row>
    <row r="10" spans="1:8">
      <c r="A10" s="78">
        <v>1998</v>
      </c>
      <c r="B10" s="29">
        <v>8215</v>
      </c>
      <c r="C10" s="29">
        <v>76861</v>
      </c>
      <c r="D10" s="61"/>
      <c r="E10" s="61">
        <v>531.86</v>
      </c>
      <c r="F10" s="61">
        <v>330.1</v>
      </c>
      <c r="G10" s="9">
        <f>'1.2'!B24</f>
        <v>353.67</v>
      </c>
      <c r="H10" s="3"/>
    </row>
    <row r="11" spans="1:8">
      <c r="A11" s="78">
        <v>1999</v>
      </c>
      <c r="B11" s="29">
        <v>9052</v>
      </c>
      <c r="C11" s="29">
        <v>80020</v>
      </c>
      <c r="D11" s="61"/>
      <c r="E11" s="61">
        <v>562.49</v>
      </c>
      <c r="F11" s="61">
        <v>338.69</v>
      </c>
      <c r="G11" s="9">
        <f>'1.2'!B25</f>
        <v>363</v>
      </c>
      <c r="H11" s="3"/>
    </row>
    <row r="12" spans="1:8">
      <c r="A12" s="78">
        <v>2000</v>
      </c>
      <c r="B12" s="29">
        <v>10726</v>
      </c>
      <c r="C12" s="29">
        <v>81362</v>
      </c>
      <c r="D12" s="61"/>
      <c r="E12" s="61">
        <v>634.22</v>
      </c>
      <c r="F12" s="61">
        <v>340</v>
      </c>
      <c r="G12" s="9">
        <f>'1.2'!B26</f>
        <v>367.54</v>
      </c>
      <c r="H12" s="3"/>
    </row>
    <row r="13" spans="1:8">
      <c r="A13" s="78">
        <v>2001</v>
      </c>
      <c r="B13" s="29">
        <v>9920</v>
      </c>
      <c r="C13" s="29">
        <v>85440</v>
      </c>
      <c r="D13" s="61"/>
      <c r="E13" s="61">
        <v>549.44000000000005</v>
      </c>
      <c r="F13" s="61">
        <v>352.83</v>
      </c>
      <c r="G13" s="9">
        <f>'1.2'!B27</f>
        <v>373.84</v>
      </c>
      <c r="H13" s="3"/>
    </row>
    <row r="14" spans="1:8">
      <c r="A14" s="78">
        <v>2002</v>
      </c>
      <c r="B14" s="29">
        <v>10555</v>
      </c>
      <c r="C14" s="29">
        <v>86834</v>
      </c>
      <c r="D14" s="61"/>
      <c r="E14" s="61">
        <v>558.83000000000004</v>
      </c>
      <c r="F14" s="61">
        <v>352.64</v>
      </c>
      <c r="G14" s="9">
        <f>'1.2'!B28</f>
        <v>373.86</v>
      </c>
      <c r="H14" s="3"/>
    </row>
    <row r="15" spans="1:8">
      <c r="A15" s="78">
        <v>2003</v>
      </c>
      <c r="B15" s="29">
        <v>11090</v>
      </c>
      <c r="C15" s="29">
        <v>88538</v>
      </c>
      <c r="D15" s="61"/>
      <c r="E15" s="61">
        <v>558.41999999999996</v>
      </c>
      <c r="F15" s="61">
        <v>354.47</v>
      </c>
      <c r="G15" s="9">
        <f>'1.2'!B29</f>
        <v>375.03</v>
      </c>
      <c r="H15" s="3"/>
    </row>
    <row r="16" spans="1:8">
      <c r="A16" s="78">
        <v>2004</v>
      </c>
      <c r="B16" s="29">
        <v>11491</v>
      </c>
      <c r="C16" s="29">
        <v>90379</v>
      </c>
      <c r="D16" s="61"/>
      <c r="E16" s="61">
        <v>548.82000000000005</v>
      </c>
      <c r="F16" s="61">
        <v>356.74</v>
      </c>
      <c r="G16" s="9">
        <f>'1.2'!B30</f>
        <v>375.71</v>
      </c>
      <c r="H16" s="3"/>
    </row>
    <row r="17" spans="1:10">
      <c r="A17" s="78">
        <v>2005</v>
      </c>
      <c r="B17" s="29">
        <v>12160</v>
      </c>
      <c r="C17" s="29">
        <v>92672</v>
      </c>
      <c r="D17" s="61"/>
      <c r="E17" s="9">
        <v>548.48</v>
      </c>
      <c r="F17" s="9">
        <v>360.03</v>
      </c>
      <c r="G17" s="9">
        <f>'1.2'!B31</f>
        <v>378.17</v>
      </c>
      <c r="H17" s="3"/>
    </row>
    <row r="18" spans="1:10">
      <c r="A18" s="78">
        <v>2006</v>
      </c>
      <c r="B18" s="29">
        <v>13463</v>
      </c>
      <c r="C18" s="29">
        <v>95767</v>
      </c>
      <c r="D18" s="61"/>
      <c r="E18" s="9">
        <v>570.91999999999996</v>
      </c>
      <c r="F18" s="9">
        <v>366.63</v>
      </c>
      <c r="G18" s="9">
        <f>'1.2'!B32</f>
        <v>386.02</v>
      </c>
      <c r="H18" s="3"/>
    </row>
    <row r="19" spans="1:10">
      <c r="A19" s="78">
        <v>2007</v>
      </c>
      <c r="B19" s="29">
        <v>13756</v>
      </c>
      <c r="C19" s="29">
        <v>95558</v>
      </c>
      <c r="D19" s="61"/>
      <c r="E19" s="9">
        <v>554.76</v>
      </c>
      <c r="F19" s="9">
        <v>359.72</v>
      </c>
      <c r="G19" s="9">
        <f>'1.2'!B33</f>
        <v>377.93</v>
      </c>
      <c r="H19" s="3"/>
      <c r="I19" s="61"/>
    </row>
    <row r="20" spans="1:10">
      <c r="A20" s="78">
        <v>2008</v>
      </c>
      <c r="B20" s="29">
        <v>14280</v>
      </c>
      <c r="C20" s="29">
        <v>96470</v>
      </c>
      <c r="D20" s="61"/>
      <c r="E20" s="9">
        <v>549.57000000000005</v>
      </c>
      <c r="F20" s="9">
        <v>357.03</v>
      </c>
      <c r="G20" s="9">
        <f>'1.2'!B34</f>
        <v>374.3</v>
      </c>
      <c r="H20" s="9"/>
    </row>
    <row r="21" spans="1:10">
      <c r="A21" s="78">
        <v>2009</v>
      </c>
      <c r="B21" s="29">
        <v>14868</v>
      </c>
      <c r="C21" s="29">
        <v>99579</v>
      </c>
      <c r="D21" s="30"/>
      <c r="E21" s="9">
        <v>542.55999999999995</v>
      </c>
      <c r="F21" s="9">
        <v>362.75</v>
      </c>
      <c r="G21" s="9">
        <f>'1.2'!B35</f>
        <v>378.44</v>
      </c>
      <c r="H21" s="9"/>
      <c r="I21" s="9"/>
      <c r="J21" s="77"/>
    </row>
    <row r="22" spans="1:10">
      <c r="A22" s="78">
        <v>2010</v>
      </c>
      <c r="B22" s="29">
        <v>15370</v>
      </c>
      <c r="C22" s="29">
        <v>99490</v>
      </c>
      <c r="D22" s="30"/>
      <c r="E22" s="61">
        <v>533.55999999999995</v>
      </c>
      <c r="F22" s="61">
        <v>356.26</v>
      </c>
      <c r="G22" s="9">
        <f>'1.2'!B36</f>
        <v>371.32</v>
      </c>
      <c r="H22" s="3"/>
      <c r="I22" s="9"/>
      <c r="J22" s="77"/>
    </row>
    <row r="23" spans="1:10">
      <c r="A23" s="78">
        <v>2011</v>
      </c>
      <c r="B23" s="29">
        <v>15637</v>
      </c>
      <c r="C23" s="29">
        <v>97175</v>
      </c>
      <c r="E23" s="9">
        <v>517.48</v>
      </c>
      <c r="F23" s="9">
        <v>342.67</v>
      </c>
      <c r="G23" s="9">
        <f>'1.2'!B37</f>
        <v>357.05</v>
      </c>
      <c r="H23" s="3"/>
      <c r="I23" s="61"/>
    </row>
  </sheetData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workbookViewId="0"/>
  </sheetViews>
  <sheetFormatPr defaultRowHeight="15"/>
  <cols>
    <col min="1" max="1" width="9.85546875" style="78" customWidth="1"/>
    <col min="2" max="2" width="8" style="2" customWidth="1"/>
    <col min="3" max="3" width="12" style="2" customWidth="1"/>
    <col min="4" max="4" width="13.42578125" style="2" customWidth="1"/>
    <col min="5" max="5" width="12" style="2" customWidth="1"/>
    <col min="6" max="6" width="10.42578125" style="2" customWidth="1"/>
    <col min="7" max="7" width="9.140625" style="3"/>
    <col min="8" max="8" width="11.7109375" style="3" customWidth="1"/>
    <col min="9" max="9" width="13" style="3" customWidth="1"/>
    <col min="10" max="10" width="11.7109375" style="3" customWidth="1"/>
    <col min="11" max="16384" width="9.140625" style="2"/>
  </cols>
  <sheetData>
    <row r="1" spans="1:11">
      <c r="A1" s="78" t="s">
        <v>41</v>
      </c>
    </row>
    <row r="2" spans="1:11">
      <c r="A2" s="78" t="s">
        <v>35</v>
      </c>
    </row>
    <row r="5" spans="1:11">
      <c r="B5" s="2" t="s">
        <v>19</v>
      </c>
      <c r="G5" s="78" t="s">
        <v>20</v>
      </c>
    </row>
    <row r="6" spans="1:11">
      <c r="B6" s="3" t="s">
        <v>36</v>
      </c>
      <c r="C6" s="3" t="s">
        <v>37</v>
      </c>
      <c r="D6" s="3" t="s">
        <v>38</v>
      </c>
      <c r="E6" s="3" t="s">
        <v>39</v>
      </c>
      <c r="F6" s="3"/>
      <c r="G6" s="3" t="s">
        <v>36</v>
      </c>
      <c r="H6" s="3" t="s">
        <v>37</v>
      </c>
      <c r="I6" s="3" t="s">
        <v>38</v>
      </c>
      <c r="J6" s="3" t="s">
        <v>39</v>
      </c>
      <c r="K6" s="3"/>
    </row>
    <row r="7" spans="1:11">
      <c r="A7" s="78">
        <v>1980</v>
      </c>
      <c r="B7" s="29">
        <v>2592</v>
      </c>
      <c r="C7" s="29">
        <v>3096</v>
      </c>
      <c r="D7" s="29">
        <v>2721</v>
      </c>
      <c r="E7" s="29">
        <v>757</v>
      </c>
      <c r="G7" s="61">
        <v>13.69</v>
      </c>
      <c r="H7" s="61">
        <v>17.690000000000001</v>
      </c>
      <c r="I7" s="61">
        <v>13.51</v>
      </c>
      <c r="J7" s="61">
        <v>3.95</v>
      </c>
      <c r="K7" s="19"/>
    </row>
    <row r="8" spans="1:11">
      <c r="A8" s="78">
        <v>1981</v>
      </c>
      <c r="B8" s="29">
        <v>3920</v>
      </c>
      <c r="C8" s="29">
        <v>4448</v>
      </c>
      <c r="D8" s="29">
        <v>3554</v>
      </c>
      <c r="E8" s="29">
        <v>941</v>
      </c>
      <c r="G8" s="61">
        <v>20.77</v>
      </c>
      <c r="H8" s="61">
        <v>25.11</v>
      </c>
      <c r="I8" s="61">
        <v>17.61</v>
      </c>
      <c r="J8" s="61">
        <v>4.93</v>
      </c>
      <c r="K8" s="19"/>
    </row>
    <row r="9" spans="1:11">
      <c r="A9" s="78">
        <v>1982</v>
      </c>
      <c r="B9" s="29">
        <v>5196</v>
      </c>
      <c r="C9" s="29">
        <v>5790</v>
      </c>
      <c r="D9" s="29">
        <v>4198</v>
      </c>
      <c r="E9" s="29">
        <v>1074</v>
      </c>
      <c r="G9" s="61">
        <v>27.63</v>
      </c>
      <c r="H9" s="61">
        <v>32.04</v>
      </c>
      <c r="I9" s="61">
        <v>20.68</v>
      </c>
      <c r="J9" s="61">
        <v>5.68</v>
      </c>
      <c r="K9" s="19"/>
    </row>
    <row r="10" spans="1:11">
      <c r="A10" s="78">
        <v>1983</v>
      </c>
      <c r="B10" s="29">
        <v>6089</v>
      </c>
      <c r="C10" s="29">
        <v>6319</v>
      </c>
      <c r="D10" s="29">
        <v>4410</v>
      </c>
      <c r="E10" s="29">
        <v>1104</v>
      </c>
      <c r="G10" s="61">
        <v>32.46</v>
      </c>
      <c r="H10" s="61">
        <v>34.47</v>
      </c>
      <c r="I10" s="61">
        <v>22.07</v>
      </c>
      <c r="J10" s="61">
        <v>5.77</v>
      </c>
      <c r="K10" s="19"/>
    </row>
    <row r="11" spans="1:11">
      <c r="A11" s="78">
        <v>1984</v>
      </c>
      <c r="B11" s="29">
        <v>7334</v>
      </c>
      <c r="C11" s="29">
        <v>7123</v>
      </c>
      <c r="D11" s="29">
        <v>4720</v>
      </c>
      <c r="E11" s="29">
        <v>1138</v>
      </c>
      <c r="G11" s="61">
        <v>38.24</v>
      </c>
      <c r="H11" s="61">
        <v>38.119999999999997</v>
      </c>
      <c r="I11" s="61">
        <v>23.51</v>
      </c>
      <c r="J11" s="61">
        <v>5.91</v>
      </c>
      <c r="K11" s="19"/>
    </row>
    <row r="12" spans="1:11">
      <c r="A12" s="78">
        <v>1985</v>
      </c>
      <c r="B12" s="29">
        <v>8514</v>
      </c>
      <c r="C12" s="29">
        <v>8148</v>
      </c>
      <c r="D12" s="29">
        <v>4997</v>
      </c>
      <c r="E12" s="29">
        <v>1207</v>
      </c>
      <c r="G12" s="61">
        <v>44.36</v>
      </c>
      <c r="H12" s="61">
        <v>43.04</v>
      </c>
      <c r="I12" s="61">
        <v>24.3</v>
      </c>
      <c r="J12" s="61">
        <v>6.19</v>
      </c>
      <c r="K12" s="19"/>
    </row>
    <row r="13" spans="1:11">
      <c r="A13" s="78">
        <v>1986</v>
      </c>
      <c r="B13" s="29">
        <v>9860</v>
      </c>
      <c r="C13" s="29">
        <v>8874</v>
      </c>
      <c r="D13" s="29">
        <v>5237</v>
      </c>
      <c r="E13" s="29">
        <v>1305</v>
      </c>
      <c r="G13" s="61">
        <v>50.5</v>
      </c>
      <c r="H13" s="61">
        <v>45.73</v>
      </c>
      <c r="I13" s="61">
        <v>25.12</v>
      </c>
      <c r="J13" s="61">
        <v>6.53</v>
      </c>
      <c r="K13" s="19"/>
    </row>
    <row r="14" spans="1:11">
      <c r="A14" s="78">
        <v>1987</v>
      </c>
      <c r="B14" s="29">
        <v>11228</v>
      </c>
      <c r="C14" s="29">
        <v>10260</v>
      </c>
      <c r="D14" s="29">
        <v>5768</v>
      </c>
      <c r="E14" s="29">
        <v>1349</v>
      </c>
      <c r="G14" s="61">
        <v>57.25</v>
      </c>
      <c r="H14" s="61">
        <v>52.09</v>
      </c>
      <c r="I14" s="61">
        <v>27.06</v>
      </c>
      <c r="J14" s="61">
        <v>6.71</v>
      </c>
      <c r="K14" s="19"/>
    </row>
    <row r="15" spans="1:11">
      <c r="A15" s="78">
        <v>1988</v>
      </c>
      <c r="B15" s="29">
        <v>12723</v>
      </c>
      <c r="C15" s="29">
        <v>11867</v>
      </c>
      <c r="D15" s="29">
        <v>6100</v>
      </c>
      <c r="E15" s="29">
        <v>1384</v>
      </c>
      <c r="G15" s="61">
        <v>64.23</v>
      </c>
      <c r="H15" s="61">
        <v>59.51</v>
      </c>
      <c r="I15" s="61">
        <v>28.51</v>
      </c>
      <c r="J15" s="61">
        <v>6.83</v>
      </c>
      <c r="K15" s="19"/>
    </row>
    <row r="16" spans="1:11">
      <c r="A16" s="78">
        <v>1989</v>
      </c>
      <c r="B16" s="29">
        <v>15346</v>
      </c>
      <c r="C16" s="29">
        <v>13804</v>
      </c>
      <c r="D16" s="29">
        <v>6436</v>
      </c>
      <c r="E16" s="29">
        <v>1418</v>
      </c>
      <c r="G16" s="61">
        <v>75.97</v>
      </c>
      <c r="H16" s="61">
        <v>67.569999999999993</v>
      </c>
      <c r="I16" s="61">
        <v>29.7</v>
      </c>
      <c r="J16" s="61">
        <v>6.86</v>
      </c>
      <c r="K16" s="19"/>
    </row>
    <row r="17" spans="1:11">
      <c r="A17" s="78">
        <v>1990</v>
      </c>
      <c r="B17" s="29">
        <v>17707</v>
      </c>
      <c r="C17" s="29">
        <v>15199</v>
      </c>
      <c r="D17" s="29">
        <v>6916</v>
      </c>
      <c r="E17" s="29">
        <v>1552</v>
      </c>
      <c r="G17" s="61">
        <v>87.29</v>
      </c>
      <c r="H17" s="61">
        <v>73.23</v>
      </c>
      <c r="I17" s="61">
        <v>31.32</v>
      </c>
      <c r="J17" s="61">
        <v>7.41</v>
      </c>
      <c r="K17" s="19"/>
    </row>
    <row r="18" spans="1:11">
      <c r="A18" s="78">
        <v>1991</v>
      </c>
      <c r="B18" s="29">
        <v>20224</v>
      </c>
      <c r="C18" s="29">
        <v>16914</v>
      </c>
      <c r="D18" s="29">
        <v>7118</v>
      </c>
      <c r="E18" s="29">
        <v>1613</v>
      </c>
      <c r="G18" s="61">
        <v>97.95</v>
      </c>
      <c r="H18" s="61">
        <v>79.849999999999994</v>
      </c>
      <c r="I18" s="61">
        <v>31.73</v>
      </c>
      <c r="J18" s="61">
        <v>7.58</v>
      </c>
      <c r="K18" s="19"/>
    </row>
    <row r="19" spans="1:11">
      <c r="A19" s="78">
        <v>1992</v>
      </c>
      <c r="B19" s="29">
        <v>22395</v>
      </c>
      <c r="C19" s="29">
        <v>18906</v>
      </c>
      <c r="D19" s="29">
        <v>7318</v>
      </c>
      <c r="E19" s="29">
        <v>1716</v>
      </c>
      <c r="G19" s="61">
        <v>106.74</v>
      </c>
      <c r="H19" s="61">
        <v>87.24</v>
      </c>
      <c r="I19" s="61">
        <v>32.03</v>
      </c>
      <c r="J19" s="61">
        <v>7.98</v>
      </c>
      <c r="K19" s="19"/>
    </row>
    <row r="20" spans="1:11">
      <c r="A20" s="78">
        <v>1993</v>
      </c>
      <c r="B20" s="29">
        <v>24083</v>
      </c>
      <c r="C20" s="29">
        <v>19572</v>
      </c>
      <c r="D20" s="29">
        <v>7604</v>
      </c>
      <c r="E20" s="29">
        <v>1773</v>
      </c>
      <c r="G20" s="61">
        <v>113.18</v>
      </c>
      <c r="H20" s="61">
        <v>89.1</v>
      </c>
      <c r="I20" s="61">
        <v>32.94</v>
      </c>
      <c r="J20" s="61">
        <v>8.01</v>
      </c>
      <c r="K20" s="19"/>
    </row>
    <row r="21" spans="1:11">
      <c r="A21" s="78">
        <v>1994</v>
      </c>
      <c r="B21" s="29">
        <v>26734</v>
      </c>
      <c r="C21" s="29">
        <v>21223</v>
      </c>
      <c r="D21" s="29">
        <v>8131</v>
      </c>
      <c r="E21" s="29">
        <v>1828</v>
      </c>
      <c r="G21" s="61">
        <v>123.83</v>
      </c>
      <c r="H21" s="61">
        <v>95.02</v>
      </c>
      <c r="I21" s="61">
        <v>35</v>
      </c>
      <c r="J21" s="61">
        <v>8.09</v>
      </c>
      <c r="K21" s="19"/>
    </row>
    <row r="22" spans="1:11">
      <c r="A22" s="78">
        <v>1995</v>
      </c>
      <c r="B22" s="29">
        <v>28442</v>
      </c>
      <c r="C22" s="29">
        <v>18538</v>
      </c>
      <c r="D22" s="29">
        <v>8112</v>
      </c>
      <c r="E22" s="29">
        <v>1898</v>
      </c>
      <c r="G22" s="61">
        <v>130.08000000000001</v>
      </c>
      <c r="H22" s="61">
        <v>81.349999999999994</v>
      </c>
      <c r="I22" s="61">
        <v>34.26</v>
      </c>
      <c r="J22" s="61">
        <v>8.14</v>
      </c>
      <c r="K22" s="19"/>
    </row>
    <row r="23" spans="1:11">
      <c r="A23" s="78">
        <v>1996</v>
      </c>
      <c r="B23" s="29">
        <v>31768</v>
      </c>
      <c r="C23" s="29">
        <v>19706</v>
      </c>
      <c r="D23" s="29">
        <v>8507</v>
      </c>
      <c r="E23" s="29">
        <v>1848</v>
      </c>
      <c r="G23" s="61">
        <v>142.62</v>
      </c>
      <c r="H23" s="61">
        <v>84.42</v>
      </c>
      <c r="I23" s="61">
        <v>35.119999999999997</v>
      </c>
      <c r="J23" s="61">
        <v>7.79</v>
      </c>
      <c r="K23" s="19"/>
    </row>
    <row r="24" spans="1:11">
      <c r="A24" s="78">
        <v>1997</v>
      </c>
      <c r="B24" s="29">
        <v>34726</v>
      </c>
      <c r="C24" s="29">
        <v>21538</v>
      </c>
      <c r="D24" s="29">
        <v>8573</v>
      </c>
      <c r="E24" s="29">
        <v>1957</v>
      </c>
      <c r="G24" s="61">
        <v>151.97999999999999</v>
      </c>
      <c r="H24" s="61">
        <v>90.49</v>
      </c>
      <c r="I24" s="61">
        <v>34.770000000000003</v>
      </c>
      <c r="J24" s="61">
        <v>8.11</v>
      </c>
      <c r="K24" s="19"/>
    </row>
    <row r="25" spans="1:11">
      <c r="A25" s="78">
        <v>1998</v>
      </c>
      <c r="B25" s="29">
        <v>37214</v>
      </c>
      <c r="C25" s="29">
        <v>22817</v>
      </c>
      <c r="D25" s="29">
        <v>8726</v>
      </c>
      <c r="E25" s="29">
        <v>2130</v>
      </c>
      <c r="G25" s="61">
        <v>159.93</v>
      </c>
      <c r="H25" s="61">
        <v>94.09</v>
      </c>
      <c r="I25" s="61">
        <v>34.799999999999997</v>
      </c>
      <c r="J25" s="61">
        <v>8.52</v>
      </c>
      <c r="K25" s="19"/>
    </row>
    <row r="26" spans="1:11">
      <c r="A26" s="78">
        <v>1999</v>
      </c>
      <c r="B26" s="29">
        <v>39089</v>
      </c>
      <c r="C26" s="29">
        <v>24132</v>
      </c>
      <c r="D26" s="29">
        <v>8745</v>
      </c>
      <c r="E26" s="29">
        <v>2173</v>
      </c>
      <c r="G26" s="61">
        <v>164.32</v>
      </c>
      <c r="H26" s="61">
        <v>97.69</v>
      </c>
      <c r="I26" s="61">
        <v>34.25</v>
      </c>
      <c r="J26" s="61">
        <v>8.56</v>
      </c>
      <c r="K26" s="19"/>
    </row>
    <row r="27" spans="1:11">
      <c r="A27" s="78">
        <v>2000</v>
      </c>
      <c r="B27" s="29">
        <v>41126</v>
      </c>
      <c r="C27" s="29">
        <v>24714</v>
      </c>
      <c r="D27" s="29">
        <v>8448</v>
      </c>
      <c r="E27" s="29">
        <v>2144</v>
      </c>
      <c r="G27" s="61">
        <v>168.63</v>
      </c>
      <c r="H27" s="61">
        <v>98.06</v>
      </c>
      <c r="I27" s="61">
        <v>32.47</v>
      </c>
      <c r="J27" s="61">
        <v>8.27</v>
      </c>
      <c r="K27" s="19"/>
    </row>
    <row r="28" spans="1:11">
      <c r="A28" s="78">
        <v>2001</v>
      </c>
      <c r="B28" s="29">
        <v>42786</v>
      </c>
      <c r="C28" s="29">
        <v>25934</v>
      </c>
      <c r="D28" s="29">
        <v>8405</v>
      </c>
      <c r="E28" s="29">
        <v>2217</v>
      </c>
      <c r="G28" s="61">
        <v>172.21</v>
      </c>
      <c r="H28" s="61">
        <v>100.89</v>
      </c>
      <c r="I28" s="61">
        <v>31.79</v>
      </c>
      <c r="J28" s="61">
        <v>8.3800000000000008</v>
      </c>
      <c r="K28" s="19"/>
    </row>
    <row r="29" spans="1:11">
      <c r="A29" s="78">
        <v>2002</v>
      </c>
      <c r="B29" s="29">
        <v>43029</v>
      </c>
      <c r="C29" s="29">
        <v>26891</v>
      </c>
      <c r="D29" s="29">
        <v>8481</v>
      </c>
      <c r="E29" s="29">
        <v>2200</v>
      </c>
      <c r="G29" s="61">
        <v>168.99</v>
      </c>
      <c r="H29" s="61">
        <v>102.61</v>
      </c>
      <c r="I29" s="61">
        <v>31.6</v>
      </c>
      <c r="J29" s="61">
        <v>8.1300000000000008</v>
      </c>
    </row>
    <row r="30" spans="1:11">
      <c r="A30" s="78">
        <v>2003</v>
      </c>
      <c r="B30" s="29">
        <v>44072</v>
      </c>
      <c r="C30" s="29">
        <v>28050</v>
      </c>
      <c r="D30" s="29">
        <v>8184</v>
      </c>
      <c r="E30" s="29">
        <v>2250</v>
      </c>
      <c r="G30" s="61">
        <v>169.04</v>
      </c>
      <c r="H30" s="61">
        <v>105.24</v>
      </c>
      <c r="I30" s="61">
        <v>29.9</v>
      </c>
      <c r="J30" s="61">
        <v>8.18</v>
      </c>
      <c r="K30" s="9"/>
    </row>
    <row r="31" spans="1:11">
      <c r="A31" s="78">
        <v>2004</v>
      </c>
      <c r="B31" s="29">
        <v>45195</v>
      </c>
      <c r="C31" s="29">
        <v>28249</v>
      </c>
      <c r="D31" s="29">
        <v>8316</v>
      </c>
      <c r="E31" s="29">
        <v>2289</v>
      </c>
      <c r="G31" s="61">
        <v>169.36</v>
      </c>
      <c r="H31" s="61">
        <v>103.88</v>
      </c>
      <c r="I31" s="61">
        <v>29.88</v>
      </c>
      <c r="J31" s="61">
        <v>8.19</v>
      </c>
      <c r="K31" s="9"/>
    </row>
    <row r="32" spans="1:11">
      <c r="A32" s="78">
        <v>2005</v>
      </c>
      <c r="B32" s="29">
        <v>46190</v>
      </c>
      <c r="C32" s="29">
        <v>28716</v>
      </c>
      <c r="D32" s="29">
        <v>8043</v>
      </c>
      <c r="E32" s="29">
        <v>2483</v>
      </c>
      <c r="F32" s="9"/>
      <c r="G32" s="9">
        <v>168.91</v>
      </c>
      <c r="H32" s="9">
        <v>103.33</v>
      </c>
      <c r="I32" s="9">
        <v>28.34</v>
      </c>
      <c r="J32" s="9">
        <v>8.7100000000000009</v>
      </c>
    </row>
    <row r="33" spans="1:10">
      <c r="A33" s="78">
        <v>2006</v>
      </c>
      <c r="B33" s="29">
        <v>48419</v>
      </c>
      <c r="C33" s="29">
        <v>29664</v>
      </c>
      <c r="D33" s="29">
        <v>7906</v>
      </c>
      <c r="E33" s="29">
        <v>2635</v>
      </c>
      <c r="F33" s="9"/>
      <c r="G33" s="9">
        <v>172.93</v>
      </c>
      <c r="H33" s="9">
        <v>104.66</v>
      </c>
      <c r="I33" s="9">
        <v>27.43</v>
      </c>
      <c r="J33" s="9">
        <v>9.07</v>
      </c>
    </row>
    <row r="34" spans="1:10">
      <c r="A34" s="78">
        <v>2007</v>
      </c>
      <c r="B34" s="29">
        <v>48036</v>
      </c>
      <c r="C34" s="29">
        <v>30594</v>
      </c>
      <c r="D34" s="29">
        <v>7497</v>
      </c>
      <c r="E34" s="29">
        <v>2624</v>
      </c>
      <c r="F34" s="9"/>
      <c r="G34" s="9">
        <v>167.33</v>
      </c>
      <c r="H34" s="9">
        <v>105.79</v>
      </c>
      <c r="I34" s="9">
        <v>25.52</v>
      </c>
      <c r="J34" s="9">
        <v>8.8800000000000008</v>
      </c>
    </row>
    <row r="35" spans="1:10">
      <c r="A35" s="78">
        <v>2008</v>
      </c>
      <c r="B35" s="29">
        <v>48655</v>
      </c>
      <c r="C35" s="29">
        <v>31345</v>
      </c>
      <c r="D35" s="29">
        <v>7412</v>
      </c>
      <c r="E35" s="29">
        <v>2670</v>
      </c>
      <c r="F35" s="9"/>
      <c r="G35" s="9">
        <v>165.3</v>
      </c>
      <c r="H35" s="9">
        <v>105.91</v>
      </c>
      <c r="I35" s="9">
        <v>24.79</v>
      </c>
      <c r="J35" s="9">
        <v>8.91</v>
      </c>
    </row>
    <row r="36" spans="1:10">
      <c r="A36" s="78">
        <v>2009</v>
      </c>
      <c r="B36" s="29">
        <v>50134</v>
      </c>
      <c r="C36" s="29">
        <v>32640</v>
      </c>
      <c r="D36" s="29">
        <v>7562</v>
      </c>
      <c r="E36" s="29">
        <v>2653</v>
      </c>
      <c r="F36" s="21"/>
      <c r="G36" s="9">
        <v>166.16</v>
      </c>
      <c r="H36" s="9">
        <v>107.98</v>
      </c>
      <c r="I36" s="9">
        <v>24.87</v>
      </c>
      <c r="J36" s="9">
        <v>8.7100000000000009</v>
      </c>
    </row>
    <row r="37" spans="1:10">
      <c r="A37" s="78">
        <v>2010</v>
      </c>
      <c r="B37" s="29">
        <v>50621</v>
      </c>
      <c r="C37" s="29">
        <v>32730</v>
      </c>
      <c r="D37" s="29">
        <v>7368</v>
      </c>
      <c r="E37" s="29">
        <v>2618</v>
      </c>
      <c r="F37" s="21"/>
      <c r="G37" s="9">
        <v>163.65</v>
      </c>
      <c r="H37" s="9">
        <v>105.81</v>
      </c>
      <c r="I37" s="9">
        <v>23.82</v>
      </c>
      <c r="J37" s="9">
        <v>8.4600000000000009</v>
      </c>
    </row>
    <row r="38" spans="1:10">
      <c r="A38" s="78">
        <v>2011</v>
      </c>
      <c r="B38" s="29">
        <v>49603</v>
      </c>
      <c r="C38" s="29">
        <v>31831</v>
      </c>
      <c r="D38" s="29">
        <v>7215</v>
      </c>
      <c r="E38" s="29">
        <v>2502</v>
      </c>
      <c r="F38" s="21"/>
      <c r="G38" s="9">
        <v>156.77000000000001</v>
      </c>
      <c r="H38" s="9">
        <v>100.61</v>
      </c>
      <c r="I38" s="9">
        <v>22.96</v>
      </c>
      <c r="J38" s="9">
        <v>7.99</v>
      </c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showGridLines="0" zoomScaleNormal="100" workbookViewId="0"/>
  </sheetViews>
  <sheetFormatPr defaultRowHeight="15"/>
  <cols>
    <col min="1" max="1" width="9.140625" style="2"/>
    <col min="2" max="16" width="6.7109375" style="2" customWidth="1"/>
    <col min="17" max="17" width="10" style="2" customWidth="1"/>
    <col min="18" max="18" width="11.5703125" style="2" customWidth="1"/>
    <col min="19" max="33" width="6.7109375" style="2" customWidth="1"/>
    <col min="34" max="254" width="9.140625" style="2"/>
    <col min="255" max="255" width="27.28515625" style="2" customWidth="1"/>
    <col min="256" max="256" width="20.5703125" style="2" customWidth="1"/>
    <col min="257" max="260" width="9.5703125" style="2" customWidth="1"/>
    <col min="261" max="510" width="9.140625" style="2"/>
    <col min="511" max="511" width="27.28515625" style="2" customWidth="1"/>
    <col min="512" max="512" width="20.5703125" style="2" customWidth="1"/>
    <col min="513" max="516" width="9.5703125" style="2" customWidth="1"/>
    <col min="517" max="766" width="9.140625" style="2"/>
    <col min="767" max="767" width="27.28515625" style="2" customWidth="1"/>
    <col min="768" max="768" width="20.5703125" style="2" customWidth="1"/>
    <col min="769" max="772" width="9.5703125" style="2" customWidth="1"/>
    <col min="773" max="1022" width="9.140625" style="2"/>
    <col min="1023" max="1023" width="27.28515625" style="2" customWidth="1"/>
    <col min="1024" max="1024" width="20.5703125" style="2" customWidth="1"/>
    <col min="1025" max="1028" width="9.5703125" style="2" customWidth="1"/>
    <col min="1029" max="1278" width="9.140625" style="2"/>
    <col min="1279" max="1279" width="27.28515625" style="2" customWidth="1"/>
    <col min="1280" max="1280" width="20.5703125" style="2" customWidth="1"/>
    <col min="1281" max="1284" width="9.5703125" style="2" customWidth="1"/>
    <col min="1285" max="1534" width="9.140625" style="2"/>
    <col min="1535" max="1535" width="27.28515625" style="2" customWidth="1"/>
    <col min="1536" max="1536" width="20.5703125" style="2" customWidth="1"/>
    <col min="1537" max="1540" width="9.5703125" style="2" customWidth="1"/>
    <col min="1541" max="1790" width="9.140625" style="2"/>
    <col min="1791" max="1791" width="27.28515625" style="2" customWidth="1"/>
    <col min="1792" max="1792" width="20.5703125" style="2" customWidth="1"/>
    <col min="1793" max="1796" width="9.5703125" style="2" customWidth="1"/>
    <col min="1797" max="2046" width="9.140625" style="2"/>
    <col min="2047" max="2047" width="27.28515625" style="2" customWidth="1"/>
    <col min="2048" max="2048" width="20.5703125" style="2" customWidth="1"/>
    <col min="2049" max="2052" width="9.5703125" style="2" customWidth="1"/>
    <col min="2053" max="2302" width="9.140625" style="2"/>
    <col min="2303" max="2303" width="27.28515625" style="2" customWidth="1"/>
    <col min="2304" max="2304" width="20.5703125" style="2" customWidth="1"/>
    <col min="2305" max="2308" width="9.5703125" style="2" customWidth="1"/>
    <col min="2309" max="2558" width="9.140625" style="2"/>
    <col min="2559" max="2559" width="27.28515625" style="2" customWidth="1"/>
    <col min="2560" max="2560" width="20.5703125" style="2" customWidth="1"/>
    <col min="2561" max="2564" width="9.5703125" style="2" customWidth="1"/>
    <col min="2565" max="2814" width="9.140625" style="2"/>
    <col min="2815" max="2815" width="27.28515625" style="2" customWidth="1"/>
    <col min="2816" max="2816" width="20.5703125" style="2" customWidth="1"/>
    <col min="2817" max="2820" width="9.5703125" style="2" customWidth="1"/>
    <col min="2821" max="3070" width="9.140625" style="2"/>
    <col min="3071" max="3071" width="27.28515625" style="2" customWidth="1"/>
    <col min="3072" max="3072" width="20.5703125" style="2" customWidth="1"/>
    <col min="3073" max="3076" width="9.5703125" style="2" customWidth="1"/>
    <col min="3077" max="3326" width="9.140625" style="2"/>
    <col min="3327" max="3327" width="27.28515625" style="2" customWidth="1"/>
    <col min="3328" max="3328" width="20.5703125" style="2" customWidth="1"/>
    <col min="3329" max="3332" width="9.5703125" style="2" customWidth="1"/>
    <col min="3333" max="3582" width="9.140625" style="2"/>
    <col min="3583" max="3583" width="27.28515625" style="2" customWidth="1"/>
    <col min="3584" max="3584" width="20.5703125" style="2" customWidth="1"/>
    <col min="3585" max="3588" width="9.5703125" style="2" customWidth="1"/>
    <col min="3589" max="3838" width="9.140625" style="2"/>
    <col min="3839" max="3839" width="27.28515625" style="2" customWidth="1"/>
    <col min="3840" max="3840" width="20.5703125" style="2" customWidth="1"/>
    <col min="3841" max="3844" width="9.5703125" style="2" customWidth="1"/>
    <col min="3845" max="4094" width="9.140625" style="2"/>
    <col min="4095" max="4095" width="27.28515625" style="2" customWidth="1"/>
    <col min="4096" max="4096" width="20.5703125" style="2" customWidth="1"/>
    <col min="4097" max="4100" width="9.5703125" style="2" customWidth="1"/>
    <col min="4101" max="4350" width="9.140625" style="2"/>
    <col min="4351" max="4351" width="27.28515625" style="2" customWidth="1"/>
    <col min="4352" max="4352" width="20.5703125" style="2" customWidth="1"/>
    <col min="4353" max="4356" width="9.5703125" style="2" customWidth="1"/>
    <col min="4357" max="4606" width="9.140625" style="2"/>
    <col min="4607" max="4607" width="27.28515625" style="2" customWidth="1"/>
    <col min="4608" max="4608" width="20.5703125" style="2" customWidth="1"/>
    <col min="4609" max="4612" width="9.5703125" style="2" customWidth="1"/>
    <col min="4613" max="4862" width="9.140625" style="2"/>
    <col min="4863" max="4863" width="27.28515625" style="2" customWidth="1"/>
    <col min="4864" max="4864" width="20.5703125" style="2" customWidth="1"/>
    <col min="4865" max="4868" width="9.5703125" style="2" customWidth="1"/>
    <col min="4869" max="5118" width="9.140625" style="2"/>
    <col min="5119" max="5119" width="27.28515625" style="2" customWidth="1"/>
    <col min="5120" max="5120" width="20.5703125" style="2" customWidth="1"/>
    <col min="5121" max="5124" width="9.5703125" style="2" customWidth="1"/>
    <col min="5125" max="5374" width="9.140625" style="2"/>
    <col min="5375" max="5375" width="27.28515625" style="2" customWidth="1"/>
    <col min="5376" max="5376" width="20.5703125" style="2" customWidth="1"/>
    <col min="5377" max="5380" width="9.5703125" style="2" customWidth="1"/>
    <col min="5381" max="5630" width="9.140625" style="2"/>
    <col min="5631" max="5631" width="27.28515625" style="2" customWidth="1"/>
    <col min="5632" max="5632" width="20.5703125" style="2" customWidth="1"/>
    <col min="5633" max="5636" width="9.5703125" style="2" customWidth="1"/>
    <col min="5637" max="5886" width="9.140625" style="2"/>
    <col min="5887" max="5887" width="27.28515625" style="2" customWidth="1"/>
    <col min="5888" max="5888" width="20.5703125" style="2" customWidth="1"/>
    <col min="5889" max="5892" width="9.5703125" style="2" customWidth="1"/>
    <col min="5893" max="6142" width="9.140625" style="2"/>
    <col min="6143" max="6143" width="27.28515625" style="2" customWidth="1"/>
    <col min="6144" max="6144" width="20.5703125" style="2" customWidth="1"/>
    <col min="6145" max="6148" width="9.5703125" style="2" customWidth="1"/>
    <col min="6149" max="6398" width="9.140625" style="2"/>
    <col min="6399" max="6399" width="27.28515625" style="2" customWidth="1"/>
    <col min="6400" max="6400" width="20.5703125" style="2" customWidth="1"/>
    <col min="6401" max="6404" width="9.5703125" style="2" customWidth="1"/>
    <col min="6405" max="6654" width="9.140625" style="2"/>
    <col min="6655" max="6655" width="27.28515625" style="2" customWidth="1"/>
    <col min="6656" max="6656" width="20.5703125" style="2" customWidth="1"/>
    <col min="6657" max="6660" width="9.5703125" style="2" customWidth="1"/>
    <col min="6661" max="6910" width="9.140625" style="2"/>
    <col min="6911" max="6911" width="27.28515625" style="2" customWidth="1"/>
    <col min="6912" max="6912" width="20.5703125" style="2" customWidth="1"/>
    <col min="6913" max="6916" width="9.5703125" style="2" customWidth="1"/>
    <col min="6917" max="7166" width="9.140625" style="2"/>
    <col min="7167" max="7167" width="27.28515625" style="2" customWidth="1"/>
    <col min="7168" max="7168" width="20.5703125" style="2" customWidth="1"/>
    <col min="7169" max="7172" width="9.5703125" style="2" customWidth="1"/>
    <col min="7173" max="7422" width="9.140625" style="2"/>
    <col min="7423" max="7423" width="27.28515625" style="2" customWidth="1"/>
    <col min="7424" max="7424" width="20.5703125" style="2" customWidth="1"/>
    <col min="7425" max="7428" width="9.5703125" style="2" customWidth="1"/>
    <col min="7429" max="7678" width="9.140625" style="2"/>
    <col min="7679" max="7679" width="27.28515625" style="2" customWidth="1"/>
    <col min="7680" max="7680" width="20.5703125" style="2" customWidth="1"/>
    <col min="7681" max="7684" width="9.5703125" style="2" customWidth="1"/>
    <col min="7685" max="7934" width="9.140625" style="2"/>
    <col min="7935" max="7935" width="27.28515625" style="2" customWidth="1"/>
    <col min="7936" max="7936" width="20.5703125" style="2" customWidth="1"/>
    <col min="7937" max="7940" width="9.5703125" style="2" customWidth="1"/>
    <col min="7941" max="8190" width="9.140625" style="2"/>
    <col min="8191" max="8191" width="27.28515625" style="2" customWidth="1"/>
    <col min="8192" max="8192" width="20.5703125" style="2" customWidth="1"/>
    <col min="8193" max="8196" width="9.5703125" style="2" customWidth="1"/>
    <col min="8197" max="8446" width="9.140625" style="2"/>
    <col min="8447" max="8447" width="27.28515625" style="2" customWidth="1"/>
    <col min="8448" max="8448" width="20.5703125" style="2" customWidth="1"/>
    <col min="8449" max="8452" width="9.5703125" style="2" customWidth="1"/>
    <col min="8453" max="8702" width="9.140625" style="2"/>
    <col min="8703" max="8703" width="27.28515625" style="2" customWidth="1"/>
    <col min="8704" max="8704" width="20.5703125" style="2" customWidth="1"/>
    <col min="8705" max="8708" width="9.5703125" style="2" customWidth="1"/>
    <col min="8709" max="8958" width="9.140625" style="2"/>
    <col min="8959" max="8959" width="27.28515625" style="2" customWidth="1"/>
    <col min="8960" max="8960" width="20.5703125" style="2" customWidth="1"/>
    <col min="8961" max="8964" width="9.5703125" style="2" customWidth="1"/>
    <col min="8965" max="9214" width="9.140625" style="2"/>
    <col min="9215" max="9215" width="27.28515625" style="2" customWidth="1"/>
    <col min="9216" max="9216" width="20.5703125" style="2" customWidth="1"/>
    <col min="9217" max="9220" width="9.5703125" style="2" customWidth="1"/>
    <col min="9221" max="9470" width="9.140625" style="2"/>
    <col min="9471" max="9471" width="27.28515625" style="2" customWidth="1"/>
    <col min="9472" max="9472" width="20.5703125" style="2" customWidth="1"/>
    <col min="9473" max="9476" width="9.5703125" style="2" customWidth="1"/>
    <col min="9477" max="9726" width="9.140625" style="2"/>
    <col min="9727" max="9727" width="27.28515625" style="2" customWidth="1"/>
    <col min="9728" max="9728" width="20.5703125" style="2" customWidth="1"/>
    <col min="9729" max="9732" width="9.5703125" style="2" customWidth="1"/>
    <col min="9733" max="9982" width="9.140625" style="2"/>
    <col min="9983" max="9983" width="27.28515625" style="2" customWidth="1"/>
    <col min="9984" max="9984" width="20.5703125" style="2" customWidth="1"/>
    <col min="9985" max="9988" width="9.5703125" style="2" customWidth="1"/>
    <col min="9989" max="10238" width="9.140625" style="2"/>
    <col min="10239" max="10239" width="27.28515625" style="2" customWidth="1"/>
    <col min="10240" max="10240" width="20.5703125" style="2" customWidth="1"/>
    <col min="10241" max="10244" width="9.5703125" style="2" customWidth="1"/>
    <col min="10245" max="10494" width="9.140625" style="2"/>
    <col min="10495" max="10495" width="27.28515625" style="2" customWidth="1"/>
    <col min="10496" max="10496" width="20.5703125" style="2" customWidth="1"/>
    <col min="10497" max="10500" width="9.5703125" style="2" customWidth="1"/>
    <col min="10501" max="10750" width="9.140625" style="2"/>
    <col min="10751" max="10751" width="27.28515625" style="2" customWidth="1"/>
    <col min="10752" max="10752" width="20.5703125" style="2" customWidth="1"/>
    <col min="10753" max="10756" width="9.5703125" style="2" customWidth="1"/>
    <col min="10757" max="11006" width="9.140625" style="2"/>
    <col min="11007" max="11007" width="27.28515625" style="2" customWidth="1"/>
    <col min="11008" max="11008" width="20.5703125" style="2" customWidth="1"/>
    <col min="11009" max="11012" width="9.5703125" style="2" customWidth="1"/>
    <col min="11013" max="11262" width="9.140625" style="2"/>
    <col min="11263" max="11263" width="27.28515625" style="2" customWidth="1"/>
    <col min="11264" max="11264" width="20.5703125" style="2" customWidth="1"/>
    <col min="11265" max="11268" width="9.5703125" style="2" customWidth="1"/>
    <col min="11269" max="11518" width="9.140625" style="2"/>
    <col min="11519" max="11519" width="27.28515625" style="2" customWidth="1"/>
    <col min="11520" max="11520" width="20.5703125" style="2" customWidth="1"/>
    <col min="11521" max="11524" width="9.5703125" style="2" customWidth="1"/>
    <col min="11525" max="11774" width="9.140625" style="2"/>
    <col min="11775" max="11775" width="27.28515625" style="2" customWidth="1"/>
    <col min="11776" max="11776" width="20.5703125" style="2" customWidth="1"/>
    <col min="11777" max="11780" width="9.5703125" style="2" customWidth="1"/>
    <col min="11781" max="12030" width="9.140625" style="2"/>
    <col min="12031" max="12031" width="27.28515625" style="2" customWidth="1"/>
    <col min="12032" max="12032" width="20.5703125" style="2" customWidth="1"/>
    <col min="12033" max="12036" width="9.5703125" style="2" customWidth="1"/>
    <col min="12037" max="12286" width="9.140625" style="2"/>
    <col min="12287" max="12287" width="27.28515625" style="2" customWidth="1"/>
    <col min="12288" max="12288" width="20.5703125" style="2" customWidth="1"/>
    <col min="12289" max="12292" width="9.5703125" style="2" customWidth="1"/>
    <col min="12293" max="12542" width="9.140625" style="2"/>
    <col min="12543" max="12543" width="27.28515625" style="2" customWidth="1"/>
    <col min="12544" max="12544" width="20.5703125" style="2" customWidth="1"/>
    <col min="12545" max="12548" width="9.5703125" style="2" customWidth="1"/>
    <col min="12549" max="12798" width="9.140625" style="2"/>
    <col min="12799" max="12799" width="27.28515625" style="2" customWidth="1"/>
    <col min="12800" max="12800" width="20.5703125" style="2" customWidth="1"/>
    <col min="12801" max="12804" width="9.5703125" style="2" customWidth="1"/>
    <col min="12805" max="13054" width="9.140625" style="2"/>
    <col min="13055" max="13055" width="27.28515625" style="2" customWidth="1"/>
    <col min="13056" max="13056" width="20.5703125" style="2" customWidth="1"/>
    <col min="13057" max="13060" width="9.5703125" style="2" customWidth="1"/>
    <col min="13061" max="13310" width="9.140625" style="2"/>
    <col min="13311" max="13311" width="27.28515625" style="2" customWidth="1"/>
    <col min="13312" max="13312" width="20.5703125" style="2" customWidth="1"/>
    <col min="13313" max="13316" width="9.5703125" style="2" customWidth="1"/>
    <col min="13317" max="13566" width="9.140625" style="2"/>
    <col min="13567" max="13567" width="27.28515625" style="2" customWidth="1"/>
    <col min="13568" max="13568" width="20.5703125" style="2" customWidth="1"/>
    <col min="13569" max="13572" width="9.5703125" style="2" customWidth="1"/>
    <col min="13573" max="13822" width="9.140625" style="2"/>
    <col min="13823" max="13823" width="27.28515625" style="2" customWidth="1"/>
    <col min="13824" max="13824" width="20.5703125" style="2" customWidth="1"/>
    <col min="13825" max="13828" width="9.5703125" style="2" customWidth="1"/>
    <col min="13829" max="14078" width="9.140625" style="2"/>
    <col min="14079" max="14079" width="27.28515625" style="2" customWidth="1"/>
    <col min="14080" max="14080" width="20.5703125" style="2" customWidth="1"/>
    <col min="14081" max="14084" width="9.5703125" style="2" customWidth="1"/>
    <col min="14085" max="14334" width="9.140625" style="2"/>
    <col min="14335" max="14335" width="27.28515625" style="2" customWidth="1"/>
    <col min="14336" max="14336" width="20.5703125" style="2" customWidth="1"/>
    <col min="14337" max="14340" width="9.5703125" style="2" customWidth="1"/>
    <col min="14341" max="14590" width="9.140625" style="2"/>
    <col min="14591" max="14591" width="27.28515625" style="2" customWidth="1"/>
    <col min="14592" max="14592" width="20.5703125" style="2" customWidth="1"/>
    <col min="14593" max="14596" width="9.5703125" style="2" customWidth="1"/>
    <col min="14597" max="14846" width="9.140625" style="2"/>
    <col min="14847" max="14847" width="27.28515625" style="2" customWidth="1"/>
    <col min="14848" max="14848" width="20.5703125" style="2" customWidth="1"/>
    <col min="14849" max="14852" width="9.5703125" style="2" customWidth="1"/>
    <col min="14853" max="15102" width="9.140625" style="2"/>
    <col min="15103" max="15103" width="27.28515625" style="2" customWidth="1"/>
    <col min="15104" max="15104" width="20.5703125" style="2" customWidth="1"/>
    <col min="15105" max="15108" width="9.5703125" style="2" customWidth="1"/>
    <col min="15109" max="15358" width="9.140625" style="2"/>
    <col min="15359" max="15359" width="27.28515625" style="2" customWidth="1"/>
    <col min="15360" max="15360" width="20.5703125" style="2" customWidth="1"/>
    <col min="15361" max="15364" width="9.5703125" style="2" customWidth="1"/>
    <col min="15365" max="15614" width="9.140625" style="2"/>
    <col min="15615" max="15615" width="27.28515625" style="2" customWidth="1"/>
    <col min="15616" max="15616" width="20.5703125" style="2" customWidth="1"/>
    <col min="15617" max="15620" width="9.5703125" style="2" customWidth="1"/>
    <col min="15621" max="15870" width="9.140625" style="2"/>
    <col min="15871" max="15871" width="27.28515625" style="2" customWidth="1"/>
    <col min="15872" max="15872" width="20.5703125" style="2" customWidth="1"/>
    <col min="15873" max="15876" width="9.5703125" style="2" customWidth="1"/>
    <col min="15877" max="16126" width="9.140625" style="2"/>
    <col min="16127" max="16127" width="27.28515625" style="2" customWidth="1"/>
    <col min="16128" max="16128" width="20.5703125" style="2" customWidth="1"/>
    <col min="16129" max="16132" width="9.5703125" style="2" customWidth="1"/>
    <col min="16133" max="16384" width="9.140625" style="2"/>
  </cols>
  <sheetData>
    <row r="1" spans="1:33">
      <c r="A1" s="1" t="s">
        <v>42</v>
      </c>
      <c r="B1" s="30"/>
    </row>
    <row r="2" spans="1:33">
      <c r="A2" s="1" t="s">
        <v>274</v>
      </c>
      <c r="B2" s="30"/>
    </row>
    <row r="3" spans="1:33">
      <c r="A3" s="1"/>
      <c r="B3" s="30"/>
    </row>
    <row r="4" spans="1:33">
      <c r="A4" s="1"/>
      <c r="B4" s="30"/>
      <c r="E4" s="3"/>
    </row>
    <row r="5" spans="1:33">
      <c r="A5" s="78"/>
      <c r="B5" s="87" t="s">
        <v>11</v>
      </c>
      <c r="C5" s="88"/>
      <c r="D5" s="88"/>
      <c r="E5" s="87" t="s">
        <v>209</v>
      </c>
      <c r="F5" s="88"/>
      <c r="G5" s="88"/>
      <c r="H5" s="87" t="s">
        <v>59</v>
      </c>
      <c r="I5" s="88"/>
      <c r="J5" s="88"/>
      <c r="K5" s="87" t="s">
        <v>29</v>
      </c>
      <c r="L5" s="88"/>
      <c r="M5" s="88"/>
      <c r="N5" s="87" t="s">
        <v>12</v>
      </c>
      <c r="O5" s="88"/>
      <c r="P5" s="88"/>
      <c r="Q5" s="70"/>
      <c r="S5" s="87" t="s">
        <v>11</v>
      </c>
      <c r="T5" s="88"/>
      <c r="U5" s="88"/>
      <c r="V5" s="87" t="s">
        <v>194</v>
      </c>
      <c r="W5" s="88"/>
      <c r="X5" s="88"/>
      <c r="Y5" s="87" t="s">
        <v>59</v>
      </c>
      <c r="Z5" s="88"/>
      <c r="AA5" s="88"/>
      <c r="AB5" s="87" t="s">
        <v>29</v>
      </c>
      <c r="AC5" s="88"/>
      <c r="AD5" s="88"/>
      <c r="AE5" s="87" t="s">
        <v>12</v>
      </c>
      <c r="AF5" s="88"/>
      <c r="AG5" s="88"/>
    </row>
    <row r="6" spans="1:33">
      <c r="A6" s="78"/>
      <c r="B6" s="63" t="s">
        <v>192</v>
      </c>
      <c r="C6" s="64" t="s">
        <v>193</v>
      </c>
      <c r="D6" s="64" t="s">
        <v>219</v>
      </c>
      <c r="E6" s="67" t="s">
        <v>192</v>
      </c>
      <c r="F6" s="64" t="s">
        <v>193</v>
      </c>
      <c r="G6" s="64" t="s">
        <v>219</v>
      </c>
      <c r="H6" s="67" t="s">
        <v>192</v>
      </c>
      <c r="I6" s="41" t="s">
        <v>193</v>
      </c>
      <c r="J6" s="41" t="s">
        <v>219</v>
      </c>
      <c r="K6" s="68" t="s">
        <v>192</v>
      </c>
      <c r="L6" s="69" t="s">
        <v>193</v>
      </c>
      <c r="M6" s="69" t="s">
        <v>219</v>
      </c>
      <c r="N6" s="68" t="s">
        <v>192</v>
      </c>
      <c r="O6" s="41" t="s">
        <v>193</v>
      </c>
      <c r="P6" s="41" t="s">
        <v>219</v>
      </c>
      <c r="Q6" s="70"/>
      <c r="S6" s="73" t="s">
        <v>220</v>
      </c>
      <c r="T6" s="41" t="s">
        <v>195</v>
      </c>
      <c r="U6" s="41" t="s">
        <v>196</v>
      </c>
      <c r="V6" s="73" t="s">
        <v>220</v>
      </c>
      <c r="W6" s="41" t="s">
        <v>195</v>
      </c>
      <c r="X6" s="41" t="s">
        <v>196</v>
      </c>
      <c r="Y6" s="73" t="s">
        <v>220</v>
      </c>
      <c r="Z6" s="41" t="s">
        <v>195</v>
      </c>
      <c r="AA6" s="41" t="s">
        <v>196</v>
      </c>
      <c r="AB6" s="73" t="s">
        <v>220</v>
      </c>
      <c r="AC6" s="41" t="s">
        <v>195</v>
      </c>
      <c r="AD6" s="41" t="s">
        <v>196</v>
      </c>
      <c r="AE6" s="73" t="s">
        <v>220</v>
      </c>
      <c r="AF6" s="41" t="s">
        <v>195</v>
      </c>
      <c r="AG6" s="41" t="s">
        <v>196</v>
      </c>
    </row>
    <row r="7" spans="1:33">
      <c r="A7" s="11">
        <v>1986</v>
      </c>
      <c r="B7" s="65">
        <v>11.97</v>
      </c>
      <c r="C7" s="66">
        <v>29.54</v>
      </c>
      <c r="D7" s="66">
        <v>36.72</v>
      </c>
      <c r="E7" s="65">
        <v>13.47</v>
      </c>
      <c r="F7" s="66">
        <v>41.71</v>
      </c>
      <c r="G7" s="66">
        <v>128.55000000000001</v>
      </c>
      <c r="H7" s="65">
        <v>18.63</v>
      </c>
      <c r="I7" s="66">
        <v>38.54</v>
      </c>
      <c r="J7" s="66">
        <v>208.56</v>
      </c>
      <c r="K7" s="65">
        <v>3.67</v>
      </c>
      <c r="L7" s="66">
        <v>8.5500000000000007</v>
      </c>
      <c r="M7" s="66">
        <v>20.99</v>
      </c>
      <c r="N7" s="65"/>
      <c r="O7" s="66"/>
      <c r="P7" s="66"/>
      <c r="Q7" s="65"/>
      <c r="R7" s="2">
        <v>1986</v>
      </c>
      <c r="S7" s="65">
        <v>62.57</v>
      </c>
      <c r="T7" s="66">
        <v>88.47</v>
      </c>
      <c r="U7" s="66">
        <v>39.17</v>
      </c>
      <c r="V7" s="65">
        <v>302.68</v>
      </c>
      <c r="W7" s="66">
        <v>428.79</v>
      </c>
      <c r="X7" s="66">
        <v>181.7</v>
      </c>
      <c r="Y7" s="65">
        <v>540.37</v>
      </c>
      <c r="Z7" s="66">
        <v>716.89</v>
      </c>
      <c r="AA7" s="66">
        <v>295.17</v>
      </c>
      <c r="AB7" s="65">
        <v>93.1</v>
      </c>
      <c r="AC7" s="66">
        <v>143.65</v>
      </c>
      <c r="AD7" s="66">
        <v>156.63</v>
      </c>
      <c r="AE7" s="65"/>
      <c r="AF7" s="66"/>
      <c r="AG7" s="66"/>
    </row>
    <row r="8" spans="1:33">
      <c r="A8" s="11">
        <v>1987</v>
      </c>
      <c r="B8" s="65">
        <v>12.78</v>
      </c>
      <c r="C8" s="66">
        <v>30.48</v>
      </c>
      <c r="D8" s="66">
        <v>40.92</v>
      </c>
      <c r="E8" s="65">
        <v>14.16</v>
      </c>
      <c r="F8" s="66">
        <v>43.41</v>
      </c>
      <c r="G8" s="66">
        <v>143.69999999999999</v>
      </c>
      <c r="H8" s="65">
        <v>16.239999999999998</v>
      </c>
      <c r="I8" s="66">
        <v>54.04</v>
      </c>
      <c r="J8" s="66">
        <v>200.7</v>
      </c>
      <c r="K8" s="65">
        <v>4.57</v>
      </c>
      <c r="L8" s="66">
        <v>8.85</v>
      </c>
      <c r="M8" s="66">
        <v>31.83</v>
      </c>
      <c r="N8" s="65"/>
      <c r="O8" s="66"/>
      <c r="P8" s="66"/>
      <c r="Q8" s="65"/>
      <c r="R8" s="2">
        <v>1987</v>
      </c>
      <c r="S8" s="65">
        <v>69.37</v>
      </c>
      <c r="T8" s="66">
        <v>103.8</v>
      </c>
      <c r="U8" s="66">
        <v>48.64</v>
      </c>
      <c r="V8" s="65">
        <v>353.02</v>
      </c>
      <c r="W8" s="66">
        <v>502.58</v>
      </c>
      <c r="X8" s="66">
        <v>210.94</v>
      </c>
      <c r="Y8" s="65">
        <v>617.76</v>
      </c>
      <c r="Z8" s="66">
        <v>911.5</v>
      </c>
      <c r="AA8" s="66">
        <v>328.19</v>
      </c>
      <c r="AB8" s="65">
        <v>103.9</v>
      </c>
      <c r="AC8" s="66">
        <v>206.09</v>
      </c>
      <c r="AD8" s="66">
        <v>161.58000000000001</v>
      </c>
      <c r="AE8" s="65"/>
      <c r="AF8" s="66"/>
      <c r="AG8" s="66"/>
    </row>
    <row r="9" spans="1:33">
      <c r="A9" s="11">
        <v>1988</v>
      </c>
      <c r="B9" s="65">
        <v>12.83</v>
      </c>
      <c r="C9" s="66">
        <v>31.46</v>
      </c>
      <c r="D9" s="66">
        <v>44.06</v>
      </c>
      <c r="E9" s="65">
        <v>15.03</v>
      </c>
      <c r="F9" s="66">
        <v>46.07</v>
      </c>
      <c r="G9" s="66">
        <v>153.09</v>
      </c>
      <c r="H9" s="65">
        <v>14.58</v>
      </c>
      <c r="I9" s="66">
        <v>58.19</v>
      </c>
      <c r="J9" s="66">
        <v>235.33</v>
      </c>
      <c r="K9" s="65">
        <v>5.56</v>
      </c>
      <c r="L9" s="66">
        <v>10.25</v>
      </c>
      <c r="M9" s="66">
        <v>37.81</v>
      </c>
      <c r="N9" s="65"/>
      <c r="O9" s="66"/>
      <c r="P9" s="66"/>
      <c r="Q9" s="65"/>
      <c r="R9" s="2">
        <v>1988</v>
      </c>
      <c r="S9" s="65">
        <v>78.87</v>
      </c>
      <c r="T9" s="66">
        <v>122.47</v>
      </c>
      <c r="U9" s="66">
        <v>59.02</v>
      </c>
      <c r="V9" s="65">
        <v>404.35</v>
      </c>
      <c r="W9" s="66">
        <v>578.51</v>
      </c>
      <c r="X9" s="66">
        <v>243.79</v>
      </c>
      <c r="Y9" s="65">
        <v>761.34</v>
      </c>
      <c r="Z9" s="66">
        <v>1060.08</v>
      </c>
      <c r="AA9" s="66">
        <v>419.91</v>
      </c>
      <c r="AB9" s="65">
        <v>106.1</v>
      </c>
      <c r="AC9" s="66">
        <v>225.96</v>
      </c>
      <c r="AD9" s="66">
        <v>162.96</v>
      </c>
      <c r="AE9" s="65"/>
      <c r="AF9" s="66"/>
      <c r="AG9" s="66"/>
    </row>
    <row r="10" spans="1:33">
      <c r="A10" s="11">
        <v>1989</v>
      </c>
      <c r="B10" s="65">
        <v>13.49</v>
      </c>
      <c r="C10" s="66">
        <v>32.85</v>
      </c>
      <c r="D10" s="66">
        <v>48.08</v>
      </c>
      <c r="E10" s="65">
        <v>17.18</v>
      </c>
      <c r="F10" s="66">
        <v>50.17</v>
      </c>
      <c r="G10" s="66">
        <v>176.65</v>
      </c>
      <c r="H10" s="65">
        <v>10.25</v>
      </c>
      <c r="I10" s="66">
        <v>67.5</v>
      </c>
      <c r="J10" s="66">
        <v>263.92</v>
      </c>
      <c r="K10" s="65">
        <v>4.79</v>
      </c>
      <c r="L10" s="66">
        <v>11.35</v>
      </c>
      <c r="M10" s="66">
        <v>41.26</v>
      </c>
      <c r="N10" s="65"/>
      <c r="O10" s="66"/>
      <c r="P10" s="66"/>
      <c r="Q10" s="65"/>
      <c r="R10" s="2">
        <v>1989</v>
      </c>
      <c r="S10" s="65">
        <v>90.63</v>
      </c>
      <c r="T10" s="66">
        <v>144.88</v>
      </c>
      <c r="U10" s="66">
        <v>73.69</v>
      </c>
      <c r="V10" s="65">
        <v>467.92</v>
      </c>
      <c r="W10" s="66">
        <v>670.25</v>
      </c>
      <c r="X10" s="66">
        <v>291.58999999999997</v>
      </c>
      <c r="Y10" s="65">
        <v>809.56</v>
      </c>
      <c r="Z10" s="66">
        <v>1169.05</v>
      </c>
      <c r="AA10" s="66">
        <v>583.1</v>
      </c>
      <c r="AB10" s="65">
        <v>111.05</v>
      </c>
      <c r="AC10" s="66">
        <v>261.02</v>
      </c>
      <c r="AD10" s="66">
        <v>182.17</v>
      </c>
      <c r="AE10" s="65"/>
      <c r="AF10" s="66"/>
      <c r="AG10" s="66"/>
    </row>
    <row r="11" spans="1:33">
      <c r="A11" s="11">
        <v>1990</v>
      </c>
      <c r="B11" s="65">
        <v>13.86</v>
      </c>
      <c r="C11" s="66">
        <v>34.35</v>
      </c>
      <c r="D11" s="66">
        <v>52.69</v>
      </c>
      <c r="E11" s="65">
        <v>20.37</v>
      </c>
      <c r="F11" s="66">
        <v>54.91</v>
      </c>
      <c r="G11" s="66">
        <v>196.93</v>
      </c>
      <c r="H11" s="65">
        <v>15.68</v>
      </c>
      <c r="I11" s="66">
        <v>63.53</v>
      </c>
      <c r="J11" s="66">
        <v>285.85000000000002</v>
      </c>
      <c r="K11" s="65">
        <v>3.21</v>
      </c>
      <c r="L11" s="66">
        <v>13.08</v>
      </c>
      <c r="M11" s="66">
        <v>43.81</v>
      </c>
      <c r="N11" s="65"/>
      <c r="O11" s="66"/>
      <c r="P11" s="66"/>
      <c r="Q11" s="65"/>
      <c r="R11" s="2">
        <v>1990</v>
      </c>
      <c r="S11" s="65">
        <v>106.4</v>
      </c>
      <c r="T11" s="66">
        <v>171.04</v>
      </c>
      <c r="U11" s="66">
        <v>89.99</v>
      </c>
      <c r="V11" s="65">
        <v>528.02</v>
      </c>
      <c r="W11" s="66">
        <v>779.32</v>
      </c>
      <c r="X11" s="66">
        <v>378.04</v>
      </c>
      <c r="Y11" s="65">
        <v>917.62</v>
      </c>
      <c r="Z11" s="66">
        <v>1223.3</v>
      </c>
      <c r="AA11" s="66">
        <v>650.46</v>
      </c>
      <c r="AB11" s="65">
        <v>125.25</v>
      </c>
      <c r="AC11" s="66">
        <v>305.73</v>
      </c>
      <c r="AD11" s="66">
        <v>245.06</v>
      </c>
      <c r="AE11" s="65"/>
      <c r="AF11" s="66"/>
      <c r="AG11" s="66"/>
    </row>
    <row r="12" spans="1:33">
      <c r="A12" s="78">
        <v>1991</v>
      </c>
      <c r="B12" s="65">
        <v>14.63</v>
      </c>
      <c r="C12" s="66">
        <v>35.880000000000003</v>
      </c>
      <c r="D12" s="66">
        <v>58.63</v>
      </c>
      <c r="E12" s="65">
        <v>22.87</v>
      </c>
      <c r="F12" s="66">
        <v>57.07</v>
      </c>
      <c r="G12" s="66">
        <v>224.86</v>
      </c>
      <c r="H12" s="65">
        <v>11.86</v>
      </c>
      <c r="I12" s="66">
        <v>63.49</v>
      </c>
      <c r="J12" s="66">
        <v>302.98</v>
      </c>
      <c r="K12" s="65">
        <v>2.83</v>
      </c>
      <c r="L12" s="66">
        <v>12.05</v>
      </c>
      <c r="M12" s="66">
        <v>42.28</v>
      </c>
      <c r="N12" s="65"/>
      <c r="O12" s="66"/>
      <c r="P12" s="66"/>
      <c r="Q12" s="65"/>
      <c r="R12" s="2">
        <v>1991</v>
      </c>
      <c r="S12" s="65">
        <v>120.31</v>
      </c>
      <c r="T12" s="66">
        <v>201.59</v>
      </c>
      <c r="U12" s="66">
        <v>111.22</v>
      </c>
      <c r="V12" s="65">
        <v>592.35</v>
      </c>
      <c r="W12" s="66">
        <v>909.26</v>
      </c>
      <c r="X12" s="66">
        <v>480.93</v>
      </c>
      <c r="Y12" s="65">
        <v>963.2</v>
      </c>
      <c r="Z12" s="66">
        <v>1274.8900000000001</v>
      </c>
      <c r="AA12" s="66">
        <v>686.43</v>
      </c>
      <c r="AB12" s="65">
        <v>149.27000000000001</v>
      </c>
      <c r="AC12" s="66">
        <v>382.13</v>
      </c>
      <c r="AD12" s="66">
        <v>281.20999999999998</v>
      </c>
      <c r="AE12" s="65"/>
      <c r="AF12" s="66"/>
      <c r="AG12" s="66"/>
    </row>
    <row r="13" spans="1:33">
      <c r="A13" s="78">
        <v>1992</v>
      </c>
      <c r="B13" s="65">
        <v>14.28</v>
      </c>
      <c r="C13" s="66">
        <v>36.619999999999997</v>
      </c>
      <c r="D13" s="66">
        <v>62.51</v>
      </c>
      <c r="E13" s="65">
        <v>25.25</v>
      </c>
      <c r="F13" s="66">
        <v>60.52</v>
      </c>
      <c r="G13" s="66">
        <v>237.09</v>
      </c>
      <c r="H13" s="65">
        <v>15.46</v>
      </c>
      <c r="I13" s="66">
        <v>64.040000000000006</v>
      </c>
      <c r="J13" s="66">
        <v>321.52</v>
      </c>
      <c r="K13" s="65">
        <v>3.32</v>
      </c>
      <c r="L13" s="66">
        <v>11.85</v>
      </c>
      <c r="M13" s="66">
        <v>49.67</v>
      </c>
      <c r="N13" s="65"/>
      <c r="O13" s="66"/>
      <c r="P13" s="66"/>
      <c r="Q13" s="65"/>
      <c r="R13" s="2">
        <v>1992</v>
      </c>
      <c r="S13" s="65">
        <v>132.07</v>
      </c>
      <c r="T13" s="66">
        <v>230.83</v>
      </c>
      <c r="U13" s="66">
        <v>132.63</v>
      </c>
      <c r="V13" s="65">
        <v>663.4</v>
      </c>
      <c r="W13" s="66">
        <v>1037.47</v>
      </c>
      <c r="X13" s="66">
        <v>554.66999999999996</v>
      </c>
      <c r="Y13" s="65">
        <v>1039.1300000000001</v>
      </c>
      <c r="Z13" s="66">
        <v>1472.83</v>
      </c>
      <c r="AA13" s="66">
        <v>697.5</v>
      </c>
      <c r="AB13" s="65">
        <v>177.78</v>
      </c>
      <c r="AC13" s="66">
        <v>427.59</v>
      </c>
      <c r="AD13" s="66">
        <v>355.57</v>
      </c>
      <c r="AE13" s="65"/>
      <c r="AF13" s="66"/>
      <c r="AG13" s="66"/>
    </row>
    <row r="14" spans="1:33">
      <c r="A14" s="78">
        <v>1993</v>
      </c>
      <c r="B14" s="65">
        <v>13.96</v>
      </c>
      <c r="C14" s="66">
        <v>37.11</v>
      </c>
      <c r="D14" s="66">
        <v>65.34</v>
      </c>
      <c r="E14" s="65">
        <v>25.57</v>
      </c>
      <c r="F14" s="66">
        <v>63.16</v>
      </c>
      <c r="G14" s="66">
        <v>252.43</v>
      </c>
      <c r="H14" s="65">
        <v>14.55</v>
      </c>
      <c r="I14" s="66">
        <v>63.98</v>
      </c>
      <c r="J14" s="66">
        <v>339.42</v>
      </c>
      <c r="K14" s="65">
        <v>2.78</v>
      </c>
      <c r="L14" s="66">
        <v>13.21</v>
      </c>
      <c r="M14" s="66">
        <v>51.86</v>
      </c>
      <c r="N14" s="65"/>
      <c r="O14" s="66"/>
      <c r="P14" s="66"/>
      <c r="Q14" s="65"/>
      <c r="R14" s="2">
        <v>1993</v>
      </c>
      <c r="S14" s="65">
        <v>140.63</v>
      </c>
      <c r="T14" s="66">
        <v>256.57</v>
      </c>
      <c r="U14" s="66">
        <v>153.49</v>
      </c>
      <c r="V14" s="65">
        <v>728.53</v>
      </c>
      <c r="W14" s="66">
        <v>1129.53</v>
      </c>
      <c r="X14" s="66">
        <v>618.85</v>
      </c>
      <c r="Y14" s="65">
        <v>1029.01</v>
      </c>
      <c r="Z14" s="66">
        <v>1592.08</v>
      </c>
      <c r="AA14" s="66">
        <v>875.85</v>
      </c>
      <c r="AB14" s="65">
        <v>197.49</v>
      </c>
      <c r="AC14" s="66">
        <v>466.51</v>
      </c>
      <c r="AD14" s="66">
        <v>402.51</v>
      </c>
      <c r="AE14" s="65"/>
      <c r="AF14" s="66"/>
      <c r="AG14" s="66"/>
    </row>
    <row r="15" spans="1:33">
      <c r="A15" s="78">
        <v>1994</v>
      </c>
      <c r="B15" s="65">
        <v>13.25</v>
      </c>
      <c r="C15" s="66">
        <v>37.71</v>
      </c>
      <c r="D15" s="66">
        <v>66.680000000000007</v>
      </c>
      <c r="E15" s="65">
        <v>27.63</v>
      </c>
      <c r="F15" s="66">
        <v>67.760000000000005</v>
      </c>
      <c r="G15" s="66">
        <v>260.51</v>
      </c>
      <c r="H15" s="65">
        <v>17.98</v>
      </c>
      <c r="I15" s="66">
        <v>66.94</v>
      </c>
      <c r="J15" s="66">
        <v>372.34</v>
      </c>
      <c r="K15" s="65">
        <v>2.66</v>
      </c>
      <c r="L15" s="66">
        <v>13.62</v>
      </c>
      <c r="M15" s="66">
        <v>63.48</v>
      </c>
      <c r="N15" s="65"/>
      <c r="O15" s="66"/>
      <c r="P15" s="66"/>
      <c r="Q15" s="65"/>
      <c r="R15" s="2">
        <v>1994</v>
      </c>
      <c r="S15" s="65">
        <v>153.37</v>
      </c>
      <c r="T15" s="66">
        <v>282</v>
      </c>
      <c r="U15" s="66">
        <v>173.18</v>
      </c>
      <c r="V15" s="65">
        <v>782.09</v>
      </c>
      <c r="W15" s="66">
        <v>1203.8</v>
      </c>
      <c r="X15" s="66">
        <v>690.53</v>
      </c>
      <c r="Y15" s="65">
        <v>981.9</v>
      </c>
      <c r="Z15" s="66">
        <v>1757.12</v>
      </c>
      <c r="AA15" s="66">
        <v>896.21</v>
      </c>
      <c r="AB15" s="65">
        <v>220.34</v>
      </c>
      <c r="AC15" s="66">
        <v>493.18</v>
      </c>
      <c r="AD15" s="66">
        <v>521.58000000000004</v>
      </c>
      <c r="AE15" s="65"/>
      <c r="AF15" s="66"/>
      <c r="AG15" s="66"/>
    </row>
    <row r="16" spans="1:33">
      <c r="A16" s="78">
        <v>1995</v>
      </c>
      <c r="B16" s="65">
        <v>12.26</v>
      </c>
      <c r="C16" s="66">
        <v>36.94</v>
      </c>
      <c r="D16" s="66">
        <v>68.459999999999994</v>
      </c>
      <c r="E16" s="65">
        <v>29.71</v>
      </c>
      <c r="F16" s="66">
        <v>72.13</v>
      </c>
      <c r="G16" s="66">
        <v>269</v>
      </c>
      <c r="H16" s="65">
        <v>13.32</v>
      </c>
      <c r="I16" s="66">
        <v>62.58</v>
      </c>
      <c r="J16" s="66">
        <v>387.74</v>
      </c>
      <c r="K16" s="65">
        <v>2.3199999999999998</v>
      </c>
      <c r="L16" s="66">
        <v>15.42</v>
      </c>
      <c r="M16" s="66">
        <v>64.62</v>
      </c>
      <c r="N16" s="65"/>
      <c r="O16" s="66"/>
      <c r="P16" s="66"/>
      <c r="Q16" s="71"/>
      <c r="R16" s="2">
        <v>1995</v>
      </c>
      <c r="S16" s="65">
        <v>162.97999999999999</v>
      </c>
      <c r="T16" s="66">
        <v>302.01</v>
      </c>
      <c r="U16" s="66">
        <v>192.97</v>
      </c>
      <c r="V16" s="65">
        <v>828.8</v>
      </c>
      <c r="W16" s="66">
        <v>1284.3</v>
      </c>
      <c r="X16" s="66">
        <v>786.89</v>
      </c>
      <c r="Y16" s="65">
        <v>1001.88</v>
      </c>
      <c r="Z16" s="66">
        <v>1766.72</v>
      </c>
      <c r="AA16" s="66">
        <v>976.84</v>
      </c>
      <c r="AB16" s="65">
        <v>236.73</v>
      </c>
      <c r="AC16" s="66">
        <v>560.07000000000005</v>
      </c>
      <c r="AD16" s="66">
        <v>614.73</v>
      </c>
      <c r="AE16" s="65"/>
      <c r="AF16" s="66"/>
      <c r="AG16" s="66"/>
    </row>
    <row r="17" spans="1:33">
      <c r="A17" s="78">
        <v>1996</v>
      </c>
      <c r="B17" s="65">
        <v>11.45</v>
      </c>
      <c r="C17" s="66">
        <v>37.04</v>
      </c>
      <c r="D17" s="66">
        <v>70.349999999999994</v>
      </c>
      <c r="E17" s="65">
        <v>30.35</v>
      </c>
      <c r="F17" s="66">
        <v>74.52</v>
      </c>
      <c r="G17" s="66">
        <v>271.83</v>
      </c>
      <c r="H17" s="65">
        <v>13.16</v>
      </c>
      <c r="I17" s="66">
        <v>77.78</v>
      </c>
      <c r="J17" s="66">
        <v>403.8</v>
      </c>
      <c r="K17" s="65">
        <v>2.4700000000000002</v>
      </c>
      <c r="L17" s="66">
        <v>13.77</v>
      </c>
      <c r="M17" s="66">
        <v>64.13</v>
      </c>
      <c r="N17" s="65">
        <v>9.16</v>
      </c>
      <c r="O17" s="66">
        <v>35.61</v>
      </c>
      <c r="P17" s="66">
        <v>162.38999999999999</v>
      </c>
      <c r="Q17" s="71"/>
      <c r="R17" s="2">
        <v>1996</v>
      </c>
      <c r="S17" s="65">
        <v>173.69</v>
      </c>
      <c r="T17" s="66">
        <v>328.83</v>
      </c>
      <c r="U17" s="66">
        <v>220.91</v>
      </c>
      <c r="V17" s="65">
        <v>884.75</v>
      </c>
      <c r="W17" s="66">
        <v>1419.58</v>
      </c>
      <c r="X17" s="66">
        <v>907.79</v>
      </c>
      <c r="Y17" s="65">
        <v>1077.6099999999999</v>
      </c>
      <c r="Z17" s="66">
        <v>1743.91</v>
      </c>
      <c r="AA17" s="66">
        <v>920.19</v>
      </c>
      <c r="AB17" s="65">
        <v>263.42</v>
      </c>
      <c r="AC17" s="66">
        <v>588.5</v>
      </c>
      <c r="AD17" s="66">
        <v>757.7</v>
      </c>
      <c r="AE17" s="65">
        <v>578.91999999999996</v>
      </c>
      <c r="AF17" s="66">
        <v>1242.6600000000001</v>
      </c>
      <c r="AG17" s="66">
        <v>945.1</v>
      </c>
    </row>
    <row r="18" spans="1:33">
      <c r="A18" s="78">
        <v>1997</v>
      </c>
      <c r="B18" s="65">
        <v>11.07</v>
      </c>
      <c r="C18" s="66">
        <v>35.86</v>
      </c>
      <c r="D18" s="66">
        <v>72.489999999999995</v>
      </c>
      <c r="E18" s="65">
        <v>28.28</v>
      </c>
      <c r="F18" s="66">
        <v>77.349999999999994</v>
      </c>
      <c r="G18" s="66">
        <v>277.79000000000002</v>
      </c>
      <c r="H18" s="65">
        <v>13.6</v>
      </c>
      <c r="I18" s="66">
        <v>71.819999999999993</v>
      </c>
      <c r="J18" s="66">
        <v>365.97</v>
      </c>
      <c r="K18" s="65">
        <v>3.07</v>
      </c>
      <c r="L18" s="66">
        <v>15.24</v>
      </c>
      <c r="M18" s="66">
        <v>60.15</v>
      </c>
      <c r="N18" s="65">
        <v>9.76</v>
      </c>
      <c r="O18" s="66">
        <v>33.090000000000003</v>
      </c>
      <c r="P18" s="66">
        <v>166</v>
      </c>
      <c r="Q18" s="71"/>
      <c r="R18" s="2">
        <v>1997</v>
      </c>
      <c r="S18" s="65">
        <v>182.87</v>
      </c>
      <c r="T18" s="66">
        <v>353.39</v>
      </c>
      <c r="U18" s="66">
        <v>258.41000000000003</v>
      </c>
      <c r="V18" s="65">
        <v>923.49</v>
      </c>
      <c r="W18" s="66">
        <v>1550.38</v>
      </c>
      <c r="X18" s="66">
        <v>1036.94</v>
      </c>
      <c r="Y18" s="65">
        <v>1152.4000000000001</v>
      </c>
      <c r="Z18" s="66">
        <v>1780.58</v>
      </c>
      <c r="AA18" s="66">
        <v>1038.3399999999999</v>
      </c>
      <c r="AB18" s="65">
        <v>259.18</v>
      </c>
      <c r="AC18" s="66">
        <v>635.25</v>
      </c>
      <c r="AD18" s="66">
        <v>816.54</v>
      </c>
      <c r="AE18" s="65">
        <v>597.52</v>
      </c>
      <c r="AF18" s="66">
        <v>1252.26</v>
      </c>
      <c r="AG18" s="66">
        <v>965.23</v>
      </c>
    </row>
    <row r="19" spans="1:33">
      <c r="A19" s="78">
        <v>1998</v>
      </c>
      <c r="B19" s="65">
        <v>10.41</v>
      </c>
      <c r="C19" s="66">
        <v>35.61</v>
      </c>
      <c r="D19" s="66">
        <v>74.34</v>
      </c>
      <c r="E19" s="65">
        <v>27.11</v>
      </c>
      <c r="F19" s="66">
        <v>76.989999999999995</v>
      </c>
      <c r="G19" s="66">
        <v>285.68</v>
      </c>
      <c r="H19" s="65">
        <v>15</v>
      </c>
      <c r="I19" s="66">
        <v>81.459999999999994</v>
      </c>
      <c r="J19" s="66">
        <v>359.9</v>
      </c>
      <c r="K19" s="65">
        <v>3.09</v>
      </c>
      <c r="L19" s="66">
        <v>15.4</v>
      </c>
      <c r="M19" s="66">
        <v>62.85</v>
      </c>
      <c r="N19" s="65">
        <v>8.93</v>
      </c>
      <c r="O19" s="66">
        <v>33.07</v>
      </c>
      <c r="P19" s="66">
        <v>168.17</v>
      </c>
      <c r="Q19" s="71"/>
      <c r="R19" s="2">
        <v>1998</v>
      </c>
      <c r="S19" s="65">
        <v>192.5</v>
      </c>
      <c r="T19" s="66">
        <v>383.38</v>
      </c>
      <c r="U19" s="66">
        <v>297.48</v>
      </c>
      <c r="V19" s="65">
        <v>955.56</v>
      </c>
      <c r="W19" s="66">
        <v>1679.18</v>
      </c>
      <c r="X19" s="66">
        <v>1183.99</v>
      </c>
      <c r="Y19" s="65">
        <v>1149.98</v>
      </c>
      <c r="Z19" s="66">
        <v>1787.64</v>
      </c>
      <c r="AA19" s="66">
        <v>1176.3399999999999</v>
      </c>
      <c r="AB19" s="65">
        <v>271.01</v>
      </c>
      <c r="AC19" s="66">
        <v>651.64</v>
      </c>
      <c r="AD19" s="66">
        <v>868.1</v>
      </c>
      <c r="AE19" s="65">
        <v>602.4</v>
      </c>
      <c r="AF19" s="66">
        <v>1270.5899999999999</v>
      </c>
      <c r="AG19" s="66">
        <v>1001.33</v>
      </c>
    </row>
    <row r="20" spans="1:33">
      <c r="A20" s="78">
        <v>1999</v>
      </c>
      <c r="B20" s="65">
        <v>9.73</v>
      </c>
      <c r="C20" s="66">
        <v>35.49</v>
      </c>
      <c r="D20" s="66">
        <v>75.37</v>
      </c>
      <c r="E20" s="65">
        <v>29.36</v>
      </c>
      <c r="F20" s="66">
        <v>78.14</v>
      </c>
      <c r="G20" s="66">
        <v>286.66000000000003</v>
      </c>
      <c r="H20" s="65">
        <v>14.46</v>
      </c>
      <c r="I20" s="66">
        <v>73.75</v>
      </c>
      <c r="J20" s="66">
        <v>362.26</v>
      </c>
      <c r="K20" s="65">
        <v>4.46</v>
      </c>
      <c r="L20" s="66">
        <v>16.350000000000001</v>
      </c>
      <c r="M20" s="66">
        <v>68.56</v>
      </c>
      <c r="N20" s="65">
        <v>8.17</v>
      </c>
      <c r="O20" s="66">
        <v>33.46</v>
      </c>
      <c r="P20" s="66">
        <v>169.75</v>
      </c>
      <c r="Q20" s="71"/>
      <c r="R20" s="2">
        <v>1999</v>
      </c>
      <c r="S20" s="65">
        <v>201.42</v>
      </c>
      <c r="T20" s="66">
        <v>405.2</v>
      </c>
      <c r="U20" s="66">
        <v>334.9</v>
      </c>
      <c r="V20" s="65">
        <v>964.85</v>
      </c>
      <c r="W20" s="66">
        <v>1732.02</v>
      </c>
      <c r="X20" s="66">
        <v>1270.52</v>
      </c>
      <c r="Y20" s="65">
        <v>1134.47</v>
      </c>
      <c r="Z20" s="66">
        <v>1919.79</v>
      </c>
      <c r="AA20" s="66">
        <v>1304.82</v>
      </c>
      <c r="AB20" s="65">
        <v>275.87</v>
      </c>
      <c r="AC20" s="66">
        <v>674.97</v>
      </c>
      <c r="AD20" s="66">
        <v>887.45</v>
      </c>
      <c r="AE20" s="65">
        <v>635.41</v>
      </c>
      <c r="AF20" s="66">
        <v>1320.91</v>
      </c>
      <c r="AG20" s="66">
        <v>1060.54</v>
      </c>
    </row>
    <row r="21" spans="1:33">
      <c r="A21" s="11">
        <v>2000</v>
      </c>
      <c r="B21" s="65">
        <v>9.1999999999999993</v>
      </c>
      <c r="C21" s="66">
        <v>35.82</v>
      </c>
      <c r="D21" s="66">
        <v>76.180000000000007</v>
      </c>
      <c r="E21" s="65">
        <v>31.73</v>
      </c>
      <c r="F21" s="66">
        <v>79.41</v>
      </c>
      <c r="G21" s="66">
        <v>285.83</v>
      </c>
      <c r="H21" s="65">
        <v>16.13</v>
      </c>
      <c r="I21" s="66">
        <v>89.03</v>
      </c>
      <c r="J21" s="66">
        <v>359.99</v>
      </c>
      <c r="K21" s="65">
        <v>3.86</v>
      </c>
      <c r="L21" s="66">
        <v>17.510000000000002</v>
      </c>
      <c r="M21" s="66">
        <v>75.09</v>
      </c>
      <c r="N21" s="65">
        <v>8.5299999999999994</v>
      </c>
      <c r="O21" s="66">
        <v>36.28</v>
      </c>
      <c r="P21" s="66">
        <v>175.52</v>
      </c>
      <c r="Q21" s="71"/>
      <c r="R21" s="2">
        <v>2000</v>
      </c>
      <c r="S21" s="65">
        <v>207.68</v>
      </c>
      <c r="T21" s="66">
        <v>425.48</v>
      </c>
      <c r="U21" s="66">
        <v>367.7</v>
      </c>
      <c r="V21" s="65">
        <v>965.36</v>
      </c>
      <c r="W21" s="66">
        <v>1739.81</v>
      </c>
      <c r="X21" s="66">
        <v>1332.09</v>
      </c>
      <c r="Y21" s="65">
        <v>1162.3699999999999</v>
      </c>
      <c r="Z21" s="66">
        <v>1908</v>
      </c>
      <c r="AA21" s="66">
        <v>1329.24</v>
      </c>
      <c r="AB21" s="65">
        <v>289.32</v>
      </c>
      <c r="AC21" s="66">
        <v>660</v>
      </c>
      <c r="AD21" s="66">
        <v>927.31</v>
      </c>
      <c r="AE21" s="65">
        <v>675.58</v>
      </c>
      <c r="AF21" s="66">
        <v>1383.72</v>
      </c>
      <c r="AG21" s="66">
        <v>1177.74</v>
      </c>
    </row>
    <row r="22" spans="1:33">
      <c r="A22" s="11">
        <v>2001</v>
      </c>
      <c r="B22" s="65">
        <v>9.0500000000000007</v>
      </c>
      <c r="C22" s="66">
        <v>35.26</v>
      </c>
      <c r="D22" s="66">
        <v>76.11</v>
      </c>
      <c r="E22" s="65">
        <v>33.79</v>
      </c>
      <c r="F22" s="66">
        <v>83.56</v>
      </c>
      <c r="G22" s="66">
        <v>278.3</v>
      </c>
      <c r="H22" s="65">
        <v>26.07</v>
      </c>
      <c r="I22" s="66">
        <v>83.02</v>
      </c>
      <c r="J22" s="66">
        <v>342.3</v>
      </c>
      <c r="K22" s="65">
        <v>4.4400000000000004</v>
      </c>
      <c r="L22" s="66">
        <v>17.16</v>
      </c>
      <c r="M22" s="66">
        <v>75.17</v>
      </c>
      <c r="N22" s="65">
        <v>8.98</v>
      </c>
      <c r="O22" s="66">
        <v>37.79</v>
      </c>
      <c r="P22" s="66">
        <v>175.68</v>
      </c>
      <c r="Q22" s="71"/>
      <c r="R22" s="2">
        <v>2001</v>
      </c>
      <c r="S22" s="65">
        <v>213.77</v>
      </c>
      <c r="T22" s="66">
        <v>440.11</v>
      </c>
      <c r="U22" s="66">
        <v>399.54</v>
      </c>
      <c r="V22" s="65">
        <v>960.76</v>
      </c>
      <c r="W22" s="66">
        <v>1753.12</v>
      </c>
      <c r="X22" s="66">
        <v>1364.73</v>
      </c>
      <c r="Y22" s="65">
        <v>1094.6300000000001</v>
      </c>
      <c r="Z22" s="66">
        <v>1922.26</v>
      </c>
      <c r="AA22" s="66">
        <v>1196.03</v>
      </c>
      <c r="AB22" s="65">
        <v>285.19</v>
      </c>
      <c r="AC22" s="66">
        <v>675.33</v>
      </c>
      <c r="AD22" s="66">
        <v>942.26</v>
      </c>
      <c r="AE22" s="65">
        <v>689.29</v>
      </c>
      <c r="AF22" s="66">
        <v>1396.78</v>
      </c>
      <c r="AG22" s="66">
        <v>1198.6300000000001</v>
      </c>
    </row>
    <row r="23" spans="1:33">
      <c r="A23" s="11">
        <v>2002</v>
      </c>
      <c r="B23" s="65">
        <v>8.6199999999999992</v>
      </c>
      <c r="C23" s="66">
        <v>34.07</v>
      </c>
      <c r="D23" s="66">
        <v>75.7</v>
      </c>
      <c r="E23" s="65">
        <v>32.79</v>
      </c>
      <c r="F23" s="66">
        <v>89.38</v>
      </c>
      <c r="G23" s="66">
        <v>281.2</v>
      </c>
      <c r="H23" s="65">
        <v>28.46</v>
      </c>
      <c r="I23" s="66">
        <v>90.33</v>
      </c>
      <c r="J23" s="66">
        <v>314.72000000000003</v>
      </c>
      <c r="K23" s="65">
        <v>3.97</v>
      </c>
      <c r="L23" s="66">
        <v>17.559999999999999</v>
      </c>
      <c r="M23" s="66">
        <v>76.72</v>
      </c>
      <c r="N23" s="65">
        <v>9.7799999999999994</v>
      </c>
      <c r="O23" s="66">
        <v>36.119999999999997</v>
      </c>
      <c r="P23" s="66">
        <v>174.79</v>
      </c>
      <c r="Q23" s="71"/>
      <c r="R23" s="2">
        <v>2002</v>
      </c>
      <c r="S23" s="65">
        <v>214.9</v>
      </c>
      <c r="T23" s="66">
        <v>445.47</v>
      </c>
      <c r="U23" s="66">
        <v>422.94</v>
      </c>
      <c r="V23" s="65">
        <v>938.22</v>
      </c>
      <c r="W23" s="66">
        <v>1741.97</v>
      </c>
      <c r="X23" s="66">
        <v>1436.21</v>
      </c>
      <c r="Y23" s="65">
        <v>977.32</v>
      </c>
      <c r="Z23" s="66">
        <v>1830.72</v>
      </c>
      <c r="AA23" s="66">
        <v>1150.76</v>
      </c>
      <c r="AB23" s="65">
        <v>276.06</v>
      </c>
      <c r="AC23" s="66">
        <v>643.04</v>
      </c>
      <c r="AD23" s="66">
        <v>940.03</v>
      </c>
      <c r="AE23" s="65">
        <v>676.26</v>
      </c>
      <c r="AF23" s="66">
        <v>1381.77</v>
      </c>
      <c r="AG23" s="66">
        <v>1235.48</v>
      </c>
    </row>
    <row r="24" spans="1:33">
      <c r="A24" s="11">
        <v>2003</v>
      </c>
      <c r="B24" s="65">
        <v>7.7</v>
      </c>
      <c r="C24" s="66">
        <v>33.29</v>
      </c>
      <c r="D24" s="66">
        <v>75.290000000000006</v>
      </c>
      <c r="E24" s="65">
        <v>33.29</v>
      </c>
      <c r="F24" s="66">
        <v>93.67</v>
      </c>
      <c r="G24" s="66">
        <v>279.82</v>
      </c>
      <c r="H24" s="65">
        <v>25.03</v>
      </c>
      <c r="I24" s="66">
        <v>82.09</v>
      </c>
      <c r="J24" s="66">
        <v>312.31</v>
      </c>
      <c r="K24" s="65">
        <v>4.72</v>
      </c>
      <c r="L24" s="66">
        <v>15.38</v>
      </c>
      <c r="M24" s="66">
        <v>74.02</v>
      </c>
      <c r="N24" s="65">
        <v>8.6</v>
      </c>
      <c r="O24" s="66">
        <v>35.869999999999997</v>
      </c>
      <c r="P24" s="66">
        <v>168.97</v>
      </c>
      <c r="Q24" s="71"/>
      <c r="R24" s="2">
        <v>2003</v>
      </c>
      <c r="S24" s="65">
        <v>212.69</v>
      </c>
      <c r="T24" s="66">
        <v>443.54</v>
      </c>
      <c r="U24" s="66">
        <v>437.54</v>
      </c>
      <c r="V24" s="65">
        <v>928.5</v>
      </c>
      <c r="W24" s="66">
        <v>1751.28</v>
      </c>
      <c r="X24" s="66">
        <v>1475.54</v>
      </c>
      <c r="Y24" s="65">
        <v>835.5</v>
      </c>
      <c r="Z24" s="66">
        <v>1719.23</v>
      </c>
      <c r="AA24" s="66">
        <v>1179.46</v>
      </c>
      <c r="AB24" s="65">
        <v>289.55</v>
      </c>
      <c r="AC24" s="66">
        <v>647.4</v>
      </c>
      <c r="AD24" s="66">
        <v>900.02</v>
      </c>
      <c r="AE24" s="65">
        <v>648.42999999999995</v>
      </c>
      <c r="AF24" s="66">
        <v>1348.01</v>
      </c>
      <c r="AG24" s="66">
        <v>1190.3599999999999</v>
      </c>
    </row>
    <row r="25" spans="1:33">
      <c r="A25" s="11">
        <v>2004</v>
      </c>
      <c r="B25" s="65">
        <v>7.32</v>
      </c>
      <c r="C25" s="66">
        <v>33.54</v>
      </c>
      <c r="D25" s="66">
        <v>75.59</v>
      </c>
      <c r="E25" s="65">
        <v>32.26</v>
      </c>
      <c r="F25" s="66">
        <v>101.21</v>
      </c>
      <c r="G25" s="66">
        <v>282.45999999999998</v>
      </c>
      <c r="H25" s="65">
        <v>18.329999999999998</v>
      </c>
      <c r="I25" s="66">
        <v>85.02</v>
      </c>
      <c r="J25" s="66">
        <v>297.45</v>
      </c>
      <c r="K25" s="65">
        <v>4.8899999999999997</v>
      </c>
      <c r="L25" s="66">
        <v>17.649999999999999</v>
      </c>
      <c r="M25" s="66">
        <v>72.819999999999993</v>
      </c>
      <c r="N25" s="65">
        <v>8.43</v>
      </c>
      <c r="O25" s="66">
        <v>36.950000000000003</v>
      </c>
      <c r="P25" s="66">
        <v>168.57</v>
      </c>
      <c r="Q25" s="71"/>
      <c r="R25" s="2">
        <v>2004</v>
      </c>
      <c r="S25" s="65">
        <v>211.09</v>
      </c>
      <c r="T25" s="66">
        <v>439.36</v>
      </c>
      <c r="U25" s="66">
        <v>450.93</v>
      </c>
      <c r="V25" s="65">
        <v>900.94</v>
      </c>
      <c r="W25" s="66">
        <v>1697.09</v>
      </c>
      <c r="X25" s="66">
        <v>1482.74</v>
      </c>
      <c r="Y25" s="65">
        <v>792.96</v>
      </c>
      <c r="Z25" s="66">
        <v>1642.03</v>
      </c>
      <c r="AA25" s="66">
        <v>1233.45</v>
      </c>
      <c r="AB25" s="65">
        <v>286.23</v>
      </c>
      <c r="AC25" s="66">
        <v>625.71</v>
      </c>
      <c r="AD25" s="66">
        <v>889.96</v>
      </c>
      <c r="AE25" s="65">
        <v>638.44000000000005</v>
      </c>
      <c r="AF25" s="66">
        <v>1347.61</v>
      </c>
      <c r="AG25" s="66">
        <v>1215.3399999999999</v>
      </c>
    </row>
    <row r="26" spans="1:33">
      <c r="A26" s="78">
        <v>2005</v>
      </c>
      <c r="B26" s="65">
        <v>7.2</v>
      </c>
      <c r="C26" s="66">
        <v>33.25</v>
      </c>
      <c r="D26" s="66">
        <v>76.73</v>
      </c>
      <c r="E26" s="65">
        <v>33.18</v>
      </c>
      <c r="F26" s="66">
        <v>107.67</v>
      </c>
      <c r="G26" s="66">
        <v>283.58999999999997</v>
      </c>
      <c r="H26" s="65">
        <v>21.9</v>
      </c>
      <c r="I26" s="66">
        <v>89.98</v>
      </c>
      <c r="J26" s="66">
        <v>275.55</v>
      </c>
      <c r="K26" s="65">
        <v>4.75</v>
      </c>
      <c r="L26" s="66">
        <v>18.32</v>
      </c>
      <c r="M26" s="66">
        <v>78.319999999999993</v>
      </c>
      <c r="N26" s="65">
        <v>8.06</v>
      </c>
      <c r="O26" s="66">
        <v>39.21</v>
      </c>
      <c r="P26" s="66">
        <v>169.17</v>
      </c>
      <c r="Q26" s="71"/>
      <c r="R26" s="2">
        <v>2005</v>
      </c>
      <c r="S26" s="65">
        <v>211.56</v>
      </c>
      <c r="T26" s="66">
        <v>437.53</v>
      </c>
      <c r="U26" s="66">
        <v>462.68</v>
      </c>
      <c r="V26" s="65">
        <v>879.36</v>
      </c>
      <c r="W26" s="66">
        <v>1671.01</v>
      </c>
      <c r="X26" s="66">
        <v>1471.31</v>
      </c>
      <c r="Y26" s="65">
        <v>754.01</v>
      </c>
      <c r="Z26" s="66">
        <v>1527.94</v>
      </c>
      <c r="AA26" s="66">
        <v>1177.45</v>
      </c>
      <c r="AB26" s="65">
        <v>295.3</v>
      </c>
      <c r="AC26" s="66">
        <v>626.58000000000004</v>
      </c>
      <c r="AD26" s="66">
        <v>866.35</v>
      </c>
      <c r="AE26" s="65">
        <v>634.12</v>
      </c>
      <c r="AF26" s="66">
        <v>1323.71</v>
      </c>
      <c r="AG26" s="66">
        <v>1202.73</v>
      </c>
    </row>
    <row r="27" spans="1:33">
      <c r="A27" s="78">
        <v>2006</v>
      </c>
      <c r="B27" s="65">
        <v>7.26</v>
      </c>
      <c r="C27" s="66">
        <v>33.94</v>
      </c>
      <c r="D27" s="66">
        <v>80.040000000000006</v>
      </c>
      <c r="E27" s="65">
        <v>32.049999999999997</v>
      </c>
      <c r="F27" s="66">
        <v>116.67</v>
      </c>
      <c r="G27" s="66">
        <v>291.67</v>
      </c>
      <c r="H27" s="65">
        <v>22.47</v>
      </c>
      <c r="I27" s="66">
        <v>97.98</v>
      </c>
      <c r="J27" s="66">
        <v>268.77999999999997</v>
      </c>
      <c r="K27" s="65">
        <v>5.35</v>
      </c>
      <c r="L27" s="66">
        <v>22.6</v>
      </c>
      <c r="M27" s="66">
        <v>88.53</v>
      </c>
      <c r="N27" s="65">
        <v>8.67</v>
      </c>
      <c r="O27" s="66">
        <v>41.57</v>
      </c>
      <c r="P27" s="66">
        <v>177.59</v>
      </c>
      <c r="Q27" s="71"/>
      <c r="R27" s="2">
        <v>2006</v>
      </c>
      <c r="S27" s="65">
        <v>213.1</v>
      </c>
      <c r="T27" s="66">
        <v>437.56</v>
      </c>
      <c r="U27" s="66">
        <v>476.99</v>
      </c>
      <c r="V27" s="65">
        <v>857.39</v>
      </c>
      <c r="W27" s="66">
        <v>1637.04</v>
      </c>
      <c r="X27" s="66">
        <v>1483.47</v>
      </c>
      <c r="Y27" s="65">
        <v>730.28</v>
      </c>
      <c r="Z27" s="66">
        <v>1397.67</v>
      </c>
      <c r="AA27" s="66">
        <v>1034.8599999999999</v>
      </c>
      <c r="AB27" s="65">
        <v>294.29000000000002</v>
      </c>
      <c r="AC27" s="66">
        <v>652.62</v>
      </c>
      <c r="AD27" s="66">
        <v>890.62</v>
      </c>
      <c r="AE27" s="65">
        <v>628.01</v>
      </c>
      <c r="AF27" s="66">
        <v>1296.77</v>
      </c>
      <c r="AG27" s="66">
        <v>1211.83</v>
      </c>
    </row>
    <row r="28" spans="1:33">
      <c r="A28" s="78">
        <v>2007</v>
      </c>
      <c r="B28" s="65">
        <v>7.34</v>
      </c>
      <c r="C28" s="66">
        <v>33.799999999999997</v>
      </c>
      <c r="D28" s="66">
        <v>81.3</v>
      </c>
      <c r="E28" s="65">
        <v>34.08</v>
      </c>
      <c r="F28" s="66">
        <v>123.36</v>
      </c>
      <c r="G28" s="66">
        <v>297.51</v>
      </c>
      <c r="H28" s="65">
        <v>23.46</v>
      </c>
      <c r="I28" s="66">
        <v>106.45</v>
      </c>
      <c r="J28" s="66">
        <v>258.72000000000003</v>
      </c>
      <c r="K28" s="65">
        <v>5.0199999999999996</v>
      </c>
      <c r="L28" s="66">
        <v>25.55</v>
      </c>
      <c r="M28" s="66">
        <v>95.3</v>
      </c>
      <c r="N28" s="65">
        <v>9.61</v>
      </c>
      <c r="O28" s="66">
        <v>43.26</v>
      </c>
      <c r="P28" s="66">
        <v>180.25</v>
      </c>
      <c r="Q28" s="71"/>
      <c r="R28" s="2">
        <v>2007</v>
      </c>
      <c r="S28" s="65">
        <v>212.46</v>
      </c>
      <c r="T28" s="66">
        <v>431.64</v>
      </c>
      <c r="U28" s="66">
        <v>482.56</v>
      </c>
      <c r="V28" s="65">
        <v>826.85</v>
      </c>
      <c r="W28" s="66">
        <v>1586.74</v>
      </c>
      <c r="X28" s="66">
        <v>1506.49</v>
      </c>
      <c r="Y28" s="65">
        <v>678.45</v>
      </c>
      <c r="Z28" s="66">
        <v>1249.44</v>
      </c>
      <c r="AA28" s="66">
        <v>968.81</v>
      </c>
      <c r="AB28" s="65">
        <v>306.75</v>
      </c>
      <c r="AC28" s="66">
        <v>663.29</v>
      </c>
      <c r="AD28" s="66">
        <v>894.49</v>
      </c>
      <c r="AE28" s="65">
        <v>632.70000000000005</v>
      </c>
      <c r="AF28" s="66">
        <v>1256.81</v>
      </c>
      <c r="AG28" s="66">
        <v>1202.3800000000001</v>
      </c>
    </row>
    <row r="29" spans="1:33">
      <c r="A29" s="78">
        <v>2008</v>
      </c>
      <c r="B29" s="65">
        <v>7.6</v>
      </c>
      <c r="C29" s="66">
        <v>34.08</v>
      </c>
      <c r="D29" s="66">
        <v>82.57</v>
      </c>
      <c r="E29" s="65">
        <v>35.08</v>
      </c>
      <c r="F29" s="66">
        <v>130.57</v>
      </c>
      <c r="G29" s="66">
        <v>302.08</v>
      </c>
      <c r="H29" s="65">
        <v>16.98</v>
      </c>
      <c r="I29" s="66">
        <v>105.31</v>
      </c>
      <c r="J29" s="66">
        <v>270.69</v>
      </c>
      <c r="K29" s="65">
        <v>5.67</v>
      </c>
      <c r="L29" s="66">
        <v>28.65</v>
      </c>
      <c r="M29" s="66">
        <v>100.86</v>
      </c>
      <c r="N29" s="65">
        <v>10.68</v>
      </c>
      <c r="O29" s="66">
        <v>46.51</v>
      </c>
      <c r="P29" s="66">
        <v>188.12</v>
      </c>
      <c r="Q29" s="71"/>
      <c r="R29" s="2">
        <v>2008</v>
      </c>
      <c r="S29" s="65">
        <v>211.49</v>
      </c>
      <c r="T29" s="66">
        <v>425.57</v>
      </c>
      <c r="U29" s="66">
        <v>483.23</v>
      </c>
      <c r="V29" s="65">
        <v>808.66</v>
      </c>
      <c r="W29" s="66">
        <v>1534</v>
      </c>
      <c r="X29" s="66">
        <v>1494.27</v>
      </c>
      <c r="Y29" s="65">
        <v>631.6</v>
      </c>
      <c r="Z29" s="66">
        <v>1214.3699999999999</v>
      </c>
      <c r="AA29" s="66">
        <v>981.54</v>
      </c>
      <c r="AB29" s="65">
        <v>306.68</v>
      </c>
      <c r="AC29" s="66">
        <v>684.34</v>
      </c>
      <c r="AD29" s="66">
        <v>905.15</v>
      </c>
      <c r="AE29" s="65">
        <v>631.29</v>
      </c>
      <c r="AF29" s="66">
        <v>1236.18</v>
      </c>
      <c r="AG29" s="66">
        <v>1207.5999999999999</v>
      </c>
    </row>
    <row r="30" spans="1:33">
      <c r="A30" s="78">
        <v>2009</v>
      </c>
      <c r="B30" s="65">
        <v>7.68</v>
      </c>
      <c r="C30" s="66">
        <v>34.450000000000003</v>
      </c>
      <c r="D30" s="66">
        <v>83.53</v>
      </c>
      <c r="E30" s="65">
        <v>36.9</v>
      </c>
      <c r="F30" s="66">
        <v>134.71</v>
      </c>
      <c r="G30" s="66">
        <v>304.17</v>
      </c>
      <c r="H30" s="65">
        <v>17.62</v>
      </c>
      <c r="I30" s="66">
        <v>115.34</v>
      </c>
      <c r="J30" s="66">
        <v>283.36</v>
      </c>
      <c r="K30" s="65">
        <v>5.2</v>
      </c>
      <c r="L30" s="66">
        <v>31.65</v>
      </c>
      <c r="M30" s="66">
        <v>101.83</v>
      </c>
      <c r="N30" s="65">
        <v>11.4</v>
      </c>
      <c r="O30" s="66">
        <v>49.28</v>
      </c>
      <c r="P30" s="66">
        <v>185.91</v>
      </c>
      <c r="Q30" s="71"/>
      <c r="R30" s="2">
        <v>2009</v>
      </c>
      <c r="S30" s="65">
        <v>210.4</v>
      </c>
      <c r="T30" s="66">
        <v>416.81</v>
      </c>
      <c r="U30" s="66">
        <v>477.43</v>
      </c>
      <c r="V30" s="65">
        <v>780.6</v>
      </c>
      <c r="W30" s="66">
        <v>1485.31</v>
      </c>
      <c r="X30" s="66">
        <v>1484.26</v>
      </c>
      <c r="Y30" s="65">
        <v>604.82000000000005</v>
      </c>
      <c r="Z30" s="66">
        <v>1191.45</v>
      </c>
      <c r="AA30" s="66">
        <v>1103.83</v>
      </c>
      <c r="AB30" s="65">
        <v>305.20999999999998</v>
      </c>
      <c r="AC30" s="66">
        <v>662.8</v>
      </c>
      <c r="AD30" s="66">
        <v>921.7</v>
      </c>
      <c r="AE30" s="65">
        <v>621.01</v>
      </c>
      <c r="AF30" s="66">
        <v>1203.2</v>
      </c>
      <c r="AG30" s="66">
        <v>1196.18</v>
      </c>
    </row>
    <row r="31" spans="1:33">
      <c r="A31" s="78">
        <v>2010</v>
      </c>
      <c r="B31" s="65">
        <v>7.47</v>
      </c>
      <c r="C31" s="66">
        <v>35.47</v>
      </c>
      <c r="D31" s="66">
        <v>85.83</v>
      </c>
      <c r="E31" s="65">
        <v>37.21</v>
      </c>
      <c r="F31" s="66">
        <v>135.46</v>
      </c>
      <c r="G31" s="66">
        <v>308.54000000000002</v>
      </c>
      <c r="H31" s="65">
        <v>17.75</v>
      </c>
      <c r="I31" s="66">
        <v>116.22</v>
      </c>
      <c r="J31" s="66">
        <v>310.89</v>
      </c>
      <c r="K31" s="65">
        <v>5.87</v>
      </c>
      <c r="L31" s="66">
        <v>32.840000000000003</v>
      </c>
      <c r="M31" s="66">
        <v>109.37</v>
      </c>
      <c r="N31" s="65">
        <v>11.27</v>
      </c>
      <c r="O31" s="66">
        <v>53.05</v>
      </c>
      <c r="P31" s="66">
        <v>191.11</v>
      </c>
      <c r="Q31" s="71"/>
      <c r="R31" s="2">
        <v>2010</v>
      </c>
      <c r="S31" s="65">
        <v>208.74</v>
      </c>
      <c r="T31" s="66">
        <v>410.8</v>
      </c>
      <c r="U31" s="66">
        <v>476.83</v>
      </c>
      <c r="V31" s="65">
        <v>749.91</v>
      </c>
      <c r="W31" s="66">
        <v>1449.15</v>
      </c>
      <c r="X31" s="66">
        <v>1478.32</v>
      </c>
      <c r="Y31" s="65">
        <v>591.82000000000005</v>
      </c>
      <c r="Z31" s="66">
        <v>1148.32</v>
      </c>
      <c r="AA31" s="66">
        <v>1087.8399999999999</v>
      </c>
      <c r="AB31" s="65">
        <v>301.33</v>
      </c>
      <c r="AC31" s="66">
        <v>644.45000000000005</v>
      </c>
      <c r="AD31" s="66">
        <v>939.31</v>
      </c>
      <c r="AE31" s="65">
        <v>607.6</v>
      </c>
      <c r="AF31" s="66">
        <v>1170.6099999999999</v>
      </c>
      <c r="AG31" s="66">
        <v>1200.4100000000001</v>
      </c>
    </row>
    <row r="32" spans="1:33">
      <c r="A32" s="78">
        <v>2011</v>
      </c>
      <c r="B32" s="65">
        <v>7</v>
      </c>
      <c r="C32" s="66">
        <v>37.06</v>
      </c>
      <c r="D32" s="66">
        <v>88.24</v>
      </c>
      <c r="E32" s="65">
        <v>35.65</v>
      </c>
      <c r="F32" s="66">
        <v>136.35</v>
      </c>
      <c r="G32" s="66">
        <v>309.17</v>
      </c>
      <c r="H32" s="65">
        <v>19.440000000000001</v>
      </c>
      <c r="I32" s="66">
        <v>113.92</v>
      </c>
      <c r="J32" s="66">
        <v>321.25</v>
      </c>
      <c r="K32" s="65">
        <v>6.09</v>
      </c>
      <c r="L32" s="66">
        <v>32.43</v>
      </c>
      <c r="M32" s="66">
        <v>109.35</v>
      </c>
      <c r="N32" s="65">
        <v>10.82</v>
      </c>
      <c r="O32" s="66">
        <v>56.48</v>
      </c>
      <c r="P32" s="66">
        <v>191.04</v>
      </c>
      <c r="Q32" s="72"/>
      <c r="R32" s="2">
        <v>2011</v>
      </c>
      <c r="S32" s="65">
        <v>205.37</v>
      </c>
      <c r="T32" s="66">
        <v>401.61</v>
      </c>
      <c r="U32" s="66">
        <v>470.5</v>
      </c>
      <c r="V32" s="65">
        <v>705.89</v>
      </c>
      <c r="W32" s="66">
        <v>1385.43</v>
      </c>
      <c r="X32" s="66">
        <v>1470.06</v>
      </c>
      <c r="Y32" s="65">
        <v>578.83000000000004</v>
      </c>
      <c r="Z32" s="66">
        <v>1018.39</v>
      </c>
      <c r="AA32" s="66">
        <v>1013.35</v>
      </c>
      <c r="AB32" s="65">
        <v>293.17</v>
      </c>
      <c r="AC32" s="66">
        <v>624.5</v>
      </c>
      <c r="AD32" s="66">
        <v>965.13</v>
      </c>
      <c r="AE32" s="65">
        <v>588.42999999999995</v>
      </c>
      <c r="AF32" s="66">
        <v>1122.45</v>
      </c>
      <c r="AG32" s="66">
        <v>1183.23</v>
      </c>
    </row>
    <row r="33" spans="1:20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</row>
    <row r="34" spans="1:20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</row>
    <row r="35" spans="1:20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</row>
    <row r="36" spans="1:20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</row>
    <row r="37" spans="1:20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</row>
    <row r="38" spans="1:20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</row>
    <row r="39" spans="1:20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</row>
    <row r="40" spans="1:20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</row>
    <row r="41" spans="1:20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</row>
    <row r="42" spans="1:20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</row>
    <row r="43" spans="1:20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</row>
    <row r="44" spans="1:20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</row>
    <row r="45" spans="1:20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</row>
    <row r="46" spans="1:20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</row>
    <row r="47" spans="1:20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</row>
    <row r="48" spans="1:20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</row>
    <row r="49" spans="1:20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</row>
    <row r="50" spans="1:20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</row>
    <row r="51" spans="1:20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</row>
    <row r="52" spans="1:20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</row>
    <row r="53" spans="1:20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</row>
    <row r="54" spans="1:20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</row>
    <row r="55" spans="1:20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</row>
    <row r="56" spans="1:20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</row>
    <row r="57" spans="1:20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</row>
    <row r="58" spans="1:20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</row>
    <row r="59" spans="1:20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</row>
    <row r="60" spans="1:20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</row>
    <row r="61" spans="1:20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</row>
    <row r="62" spans="1:20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</row>
    <row r="63" spans="1:20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</row>
    <row r="64" spans="1:20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</row>
    <row r="65" spans="1:20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</row>
  </sheetData>
  <mergeCells count="10">
    <mergeCell ref="AB5:AD5"/>
    <mergeCell ref="AE5:AG5"/>
    <mergeCell ref="B5:D5"/>
    <mergeCell ref="E5:G5"/>
    <mergeCell ref="H5:J5"/>
    <mergeCell ref="K5:M5"/>
    <mergeCell ref="N5:P5"/>
    <mergeCell ref="S5:U5"/>
    <mergeCell ref="V5:X5"/>
    <mergeCell ref="Y5:AA5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1.1</vt:lpstr>
      <vt:lpstr>1.2</vt:lpstr>
      <vt:lpstr>1.3</vt:lpstr>
      <vt:lpstr>1.a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1.b</vt:lpstr>
      <vt:lpstr>1.c</vt:lpstr>
      <vt:lpstr>1.12</vt:lpstr>
      <vt:lpstr>1.13</vt:lpstr>
      <vt:lpstr>1.14</vt:lpstr>
      <vt:lpstr>1.15</vt:lpstr>
      <vt:lpstr>1.16 (p.3)</vt:lpstr>
      <vt:lpstr>1.d</vt:lpstr>
      <vt:lpstr>1.17</vt:lpstr>
      <vt:lpstr>1.18</vt:lpstr>
      <vt:lpstr>1.e</vt:lpstr>
      <vt:lpstr>1.19</vt:lpstr>
      <vt:lpstr>1.20</vt:lpstr>
      <vt:lpstr>1.f</vt:lpstr>
      <vt:lpstr>1.21</vt:lpstr>
      <vt:lpstr>1.22</vt:lpstr>
      <vt:lpstr>1.23</vt:lpstr>
      <vt:lpstr>1.24</vt:lpstr>
      <vt:lpstr>1.g</vt:lpstr>
      <vt:lpstr>1.25</vt:lpstr>
    </vt:vector>
  </TitlesOfParts>
  <Company>Chronic Disease Research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constantini</dc:creator>
  <cp:lastModifiedBy>edward constantini</cp:lastModifiedBy>
  <dcterms:created xsi:type="dcterms:W3CDTF">2011-01-21T19:37:15Z</dcterms:created>
  <dcterms:modified xsi:type="dcterms:W3CDTF">2013-09-10T17:16:16Z</dcterms:modified>
</cp:coreProperties>
</file>