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Projects\USRDS\Analysis\ADR\2018\Chapter\CKD\c05_AKI\Web_data\Most_Current\"/>
    </mc:Choice>
  </mc:AlternateContent>
  <bookViews>
    <workbookView xWindow="165" yWindow="-60" windowWidth="7005" windowHeight="1185" tabRatio="813"/>
  </bookViews>
  <sheets>
    <sheet name="F5.1" sheetId="1" r:id="rId1"/>
    <sheet name="F5.2" sheetId="2" r:id="rId2"/>
    <sheet name="F5.3" sheetId="6" r:id="rId3"/>
    <sheet name="F5.4" sheetId="7" r:id="rId4"/>
    <sheet name="F5.5" sheetId="8" r:id="rId5"/>
    <sheet name="T5.1" sheetId="3" r:id="rId6"/>
    <sheet name="T5.2" sheetId="4" r:id="rId7"/>
    <sheet name="F5.6" sheetId="9" r:id="rId8"/>
    <sheet name="F5.7" sheetId="10" r:id="rId9"/>
    <sheet name="F5.8" sheetId="11" r:id="rId10"/>
    <sheet name="F5.9" sheetId="12" r:id="rId11"/>
    <sheet name="F5.10" sheetId="13" r:id="rId12"/>
    <sheet name="F5.11" sheetId="14" r:id="rId13"/>
  </sheets>
  <definedNames>
    <definedName name="OLE_LINK2" localSheetId="6">'T5.2'!$A$2</definedName>
    <definedName name="OLE_LINK3" localSheetId="0">'F5.1'!#REF!</definedName>
    <definedName name="OLE_LINK4" localSheetId="0">'F5.1'!#REF!</definedName>
    <definedName name="_xlnm.Print_Area" localSheetId="5">'T5.1'!$A$1:$M$32</definedName>
  </definedNames>
  <calcPr calcId="162913"/>
</workbook>
</file>

<file path=xl/calcChain.xml><?xml version="1.0" encoding="utf-8"?>
<calcChain xmlns="http://schemas.openxmlformats.org/spreadsheetml/2006/main">
  <c r="O31" i="4" l="1"/>
  <c r="O32" i="4"/>
  <c r="O34" i="4"/>
  <c r="O35" i="4"/>
  <c r="O37" i="4"/>
  <c r="O38" i="4"/>
  <c r="O40" i="4"/>
  <c r="O41" i="4"/>
  <c r="O42" i="4"/>
  <c r="O43" i="4"/>
  <c r="O9" i="4"/>
  <c r="O10" i="4"/>
  <c r="O12" i="4"/>
  <c r="O13" i="4"/>
  <c r="O14" i="4"/>
  <c r="O15" i="4"/>
  <c r="O16" i="4"/>
  <c r="O17" i="4"/>
  <c r="O18" i="4"/>
  <c r="O19" i="4"/>
  <c r="O21" i="4"/>
  <c r="O22" i="4"/>
  <c r="O24" i="4"/>
  <c r="O25" i="4"/>
  <c r="O26" i="4"/>
  <c r="O27" i="4"/>
  <c r="O28" i="4"/>
  <c r="O29" i="4"/>
  <c r="M31" i="4"/>
  <c r="M32" i="4"/>
  <c r="M34" i="4"/>
  <c r="M35" i="4"/>
  <c r="M37" i="4"/>
  <c r="M38" i="4"/>
  <c r="M40" i="4"/>
  <c r="M41" i="4"/>
  <c r="M42" i="4"/>
  <c r="M43" i="4"/>
  <c r="M9" i="4"/>
  <c r="M10" i="4"/>
  <c r="M12" i="4"/>
  <c r="M13" i="4"/>
  <c r="M14" i="4"/>
  <c r="M15" i="4"/>
  <c r="M16" i="4"/>
  <c r="M17" i="4"/>
  <c r="M18" i="4"/>
  <c r="M19" i="4"/>
  <c r="M21" i="4"/>
  <c r="M22" i="4"/>
  <c r="M24" i="4"/>
  <c r="M25" i="4"/>
  <c r="M26" i="4"/>
  <c r="M27" i="4"/>
  <c r="M28" i="4"/>
  <c r="M29" i="4"/>
  <c r="K28" i="4"/>
  <c r="K29" i="4"/>
  <c r="K31" i="4"/>
  <c r="K32" i="4"/>
  <c r="K34" i="4"/>
  <c r="K35" i="4"/>
  <c r="K37" i="4"/>
  <c r="K38" i="4"/>
  <c r="K40" i="4"/>
  <c r="K41" i="4"/>
  <c r="K42" i="4"/>
  <c r="K43" i="4"/>
  <c r="K9" i="4"/>
  <c r="K10" i="4"/>
  <c r="K12" i="4"/>
  <c r="K13" i="4"/>
  <c r="K14" i="4"/>
  <c r="K15" i="4"/>
  <c r="K16" i="4"/>
  <c r="K17" i="4"/>
  <c r="K18" i="4"/>
  <c r="K19" i="4"/>
  <c r="K21" i="4"/>
  <c r="K22" i="4"/>
  <c r="K24" i="4"/>
  <c r="K25" i="4"/>
  <c r="K26" i="4"/>
  <c r="K27" i="4"/>
  <c r="E43" i="4"/>
  <c r="E28" i="4"/>
  <c r="E29" i="4"/>
  <c r="E31" i="4"/>
  <c r="E32" i="4"/>
  <c r="E34" i="4"/>
  <c r="E35" i="4"/>
  <c r="E37" i="4"/>
  <c r="E38" i="4"/>
  <c r="E40" i="4"/>
  <c r="E41" i="4"/>
  <c r="E42" i="4"/>
  <c r="E9" i="4"/>
  <c r="E10" i="4"/>
  <c r="E12" i="4"/>
  <c r="E13" i="4"/>
  <c r="E14" i="4"/>
  <c r="E15" i="4"/>
  <c r="E16" i="4"/>
  <c r="E17" i="4"/>
  <c r="E18" i="4"/>
  <c r="E19" i="4"/>
  <c r="E21" i="4"/>
  <c r="E22" i="4"/>
  <c r="E24" i="4"/>
  <c r="E25" i="4"/>
  <c r="E26" i="4"/>
  <c r="E27" i="4"/>
  <c r="E7" i="4"/>
  <c r="K7" i="4"/>
  <c r="M7" i="4"/>
  <c r="O7" i="4"/>
  <c r="G21" i="4"/>
  <c r="H21" i="4" s="1"/>
  <c r="G22" i="4"/>
  <c r="H22" i="4" s="1"/>
  <c r="G24" i="4"/>
  <c r="H24" i="4" s="1"/>
  <c r="G25" i="4"/>
  <c r="H25" i="4" s="1"/>
  <c r="G26" i="4"/>
  <c r="H26" i="4" s="1"/>
  <c r="G27" i="4"/>
  <c r="H27" i="4" s="1"/>
  <c r="G28" i="4"/>
  <c r="H28" i="4" s="1"/>
  <c r="G29" i="4"/>
  <c r="H29" i="4" s="1"/>
  <c r="G41" i="4"/>
  <c r="H41" i="4" s="1"/>
  <c r="G42" i="4"/>
  <c r="H42" i="4" s="1"/>
  <c r="G43" i="4"/>
  <c r="H43" i="4" s="1"/>
  <c r="G31" i="4"/>
  <c r="H31" i="4" s="1"/>
  <c r="G32" i="4"/>
  <c r="H32" i="4" s="1"/>
  <c r="G34" i="4"/>
  <c r="H34" i="4" s="1"/>
  <c r="G35" i="4"/>
  <c r="H35" i="4" s="1"/>
  <c r="G37" i="4"/>
  <c r="H37" i="4" s="1"/>
  <c r="G38" i="4"/>
  <c r="H38" i="4" s="1"/>
  <c r="G40" i="4"/>
  <c r="H40" i="4" s="1"/>
  <c r="G9" i="4"/>
  <c r="H9" i="4" s="1"/>
  <c r="G10" i="4"/>
  <c r="H10" i="4" s="1"/>
  <c r="G12" i="4"/>
  <c r="H12" i="4" s="1"/>
  <c r="G13" i="4"/>
  <c r="H13" i="4" s="1"/>
  <c r="G14" i="4"/>
  <c r="H14" i="4" s="1"/>
  <c r="G15" i="4"/>
  <c r="H15" i="4" s="1"/>
  <c r="G16" i="4"/>
  <c r="H16" i="4" s="1"/>
  <c r="G17" i="4"/>
  <c r="H17" i="4" s="1"/>
  <c r="G18" i="4"/>
  <c r="H18" i="4" s="1"/>
  <c r="G19" i="4"/>
  <c r="H19" i="4" s="1"/>
  <c r="G7" i="4"/>
  <c r="H7" i="4" s="1"/>
  <c r="D6" i="2" l="1"/>
  <c r="D7" i="2"/>
  <c r="D8" i="2"/>
  <c r="D9" i="2"/>
  <c r="D10" i="2"/>
  <c r="D11" i="2"/>
  <c r="D12" i="2"/>
  <c r="D13" i="2"/>
  <c r="D14" i="2"/>
  <c r="D15" i="2"/>
  <c r="D5" i="2"/>
  <c r="J18" i="3"/>
  <c r="J19" i="3"/>
  <c r="J21" i="3"/>
  <c r="J22" i="3"/>
  <c r="J24" i="3"/>
  <c r="J25" i="3"/>
  <c r="J26" i="3"/>
  <c r="J28" i="3"/>
  <c r="J29" i="3"/>
  <c r="J30" i="3"/>
  <c r="J31" i="3"/>
  <c r="J9" i="3"/>
  <c r="J10" i="3"/>
  <c r="J11" i="3"/>
  <c r="L9" i="3"/>
  <c r="L10" i="3"/>
  <c r="L11" i="3"/>
  <c r="K7" i="3"/>
  <c r="I7" i="3"/>
  <c r="H7" i="3"/>
  <c r="L7" i="3" s="1"/>
  <c r="L25" i="3"/>
  <c r="L26" i="3"/>
  <c r="L28" i="3"/>
  <c r="L29" i="3"/>
  <c r="L30" i="3"/>
  <c r="L31" i="3"/>
  <c r="L24" i="3"/>
  <c r="L19" i="3"/>
  <c r="L21" i="3"/>
  <c r="L22" i="3"/>
  <c r="L18" i="3"/>
  <c r="D7" i="3"/>
  <c r="E7" i="3"/>
  <c r="F7" i="3" s="1"/>
  <c r="J7" i="3" l="1"/>
</calcChain>
</file>

<file path=xl/sharedStrings.xml><?xml version="1.0" encoding="utf-8"?>
<sst xmlns="http://schemas.openxmlformats.org/spreadsheetml/2006/main" count="334" uniqueCount="150">
  <si>
    <t>Figure 5.1</t>
  </si>
  <si>
    <t>All Patients</t>
  </si>
  <si>
    <t>Patients with AKI</t>
  </si>
  <si>
    <t>AKI patients with dialysis</t>
  </si>
  <si>
    <t>Overall</t>
  </si>
  <si>
    <t>AKI and ICU</t>
  </si>
  <si>
    <t>AKI Non-ICU</t>
  </si>
  <si>
    <t>Dialysis and ICU</t>
  </si>
  <si>
    <t>Dialysis, Non-ICU</t>
  </si>
  <si>
    <t>Figure 5.2</t>
  </si>
  <si>
    <t>Percent with an AKI Hospitalization</t>
  </si>
  <si>
    <t>Table 5.1</t>
  </si>
  <si>
    <t>Characteristics of Medicare and Clinformatics™ patients with at least one hospitalization, by age, sex, race, CKD, DM, and presence of AKI, 2016</t>
  </si>
  <si>
    <t>Total</t>
  </si>
  <si>
    <t>No AKI</t>
  </si>
  <si>
    <t>Any AKI</t>
  </si>
  <si>
    <t>N</t>
  </si>
  <si>
    <t>%</t>
  </si>
  <si>
    <t>Age</t>
  </si>
  <si>
    <t>22-39</t>
  </si>
  <si>
    <t>—</t>
  </si>
  <si>
    <t>40-65</t>
  </si>
  <si>
    <t>65+</t>
  </si>
  <si>
    <t>66-69</t>
  </si>
  <si>
    <t>70-74</t>
  </si>
  <si>
    <t>75-79</t>
  </si>
  <si>
    <t>80-84</t>
  </si>
  <si>
    <t>85+</t>
  </si>
  <si>
    <t>Sex</t>
  </si>
  <si>
    <t>Male</t>
  </si>
  <si>
    <t>Female</t>
  </si>
  <si>
    <t>Race &amp; Ethnicity</t>
  </si>
  <si>
    <t>White</t>
  </si>
  <si>
    <t>Black/African American</t>
  </si>
  <si>
    <t>Native American</t>
  </si>
  <si>
    <t>Hispanic</t>
  </si>
  <si>
    <t>Asian</t>
  </si>
  <si>
    <t>Other</t>
  </si>
  <si>
    <t>Pre-existing comorbidities</t>
  </si>
  <si>
    <t>No DM or CKD, prior year</t>
  </si>
  <si>
    <t>DM no CKD, prior year</t>
  </si>
  <si>
    <t>CKD no DM, prior year</t>
  </si>
  <si>
    <t>Both CKD &amp; DM, prior year</t>
  </si>
  <si>
    <t>Table 5.2</t>
  </si>
  <si>
    <t>Any Stage AKI</t>
  </si>
  <si>
    <t>Stage 1</t>
  </si>
  <si>
    <t>Stage 2</t>
  </si>
  <si>
    <t>Stage 3*</t>
  </si>
  <si>
    <t>Diagnosis of AKI</t>
  </si>
  <si>
    <t xml:space="preserve">    No</t>
  </si>
  <si>
    <t xml:space="preserve">    Yes</t>
  </si>
  <si>
    <t>Age at this inpt admission</t>
  </si>
  <si>
    <t xml:space="preserve">    40-59</t>
  </si>
  <si>
    <t xml:space="preserve">    60-65</t>
  </si>
  <si>
    <t xml:space="preserve">    66-69</t>
  </si>
  <si>
    <t xml:space="preserve">    70-74</t>
  </si>
  <si>
    <t xml:space="preserve">    75-79</t>
  </si>
  <si>
    <t xml:space="preserve">    80-84</t>
  </si>
  <si>
    <t xml:space="preserve">    85+</t>
  </si>
  <si>
    <t xml:space="preserve">    Male</t>
  </si>
  <si>
    <t xml:space="preserve">    Female</t>
  </si>
  <si>
    <t>Race/ethnicity</t>
  </si>
  <si>
    <t xml:space="preserve">    Non-Hispanic White</t>
  </si>
  <si>
    <t xml:space="preserve">    Non-Hispanic Black</t>
  </si>
  <si>
    <t xml:space="preserve">    American Indian/Alaska Native</t>
  </si>
  <si>
    <t xml:space="preserve">    Hispanic</t>
  </si>
  <si>
    <t xml:space="preserve">    Asian</t>
  </si>
  <si>
    <t xml:space="preserve">    Other/Unknown</t>
  </si>
  <si>
    <t>Had CKD before admission</t>
  </si>
  <si>
    <t>Had hypertension before admission</t>
  </si>
  <si>
    <t>Had diabetes before admission</t>
  </si>
  <si>
    <t>Pre-admission CKD and diabetes status</t>
  </si>
  <si>
    <t xml:space="preserve">    Neither</t>
  </si>
  <si>
    <t xml:space="preserve">    Diabetes only</t>
  </si>
  <si>
    <t xml:space="preserve">    CKD only</t>
  </si>
  <si>
    <t xml:space="preserve">    Diabetes &amp; CKD</t>
  </si>
  <si>
    <t>% of Patients
 with Nephrology
 Consultation</t>
  </si>
  <si>
    <t>Figure 5.3</t>
  </si>
  <si>
    <t>(a)  Medicare (aged 66+)</t>
  </si>
  <si>
    <t>66+</t>
  </si>
  <si>
    <t>Figure 5.4</t>
  </si>
  <si>
    <t>(b)  Clinformatics™ (aged 22+)</t>
  </si>
  <si>
    <t>Figure 5.5</t>
  </si>
  <si>
    <t>No CKD No DM</t>
  </si>
  <si>
    <t>DM no CKD</t>
  </si>
  <si>
    <t>CKD no DM</t>
  </si>
  <si>
    <t>CKD and DM</t>
  </si>
  <si>
    <t>Figure 5.6</t>
  </si>
  <si>
    <t>Month</t>
  </si>
  <si>
    <t>Figure 5.7</t>
  </si>
  <si>
    <t>Figure 5.8</t>
  </si>
  <si>
    <t>ESRD</t>
  </si>
  <si>
    <t>Death</t>
  </si>
  <si>
    <t>Death or ESRD</t>
  </si>
  <si>
    <t>Figure 5.9</t>
  </si>
  <si>
    <t>Cumulative probability of a claim for an outpatient nephrology visit within six months of live discharge from first AKI hospitalization, by CKD, DM, 2006-2015</t>
  </si>
  <si>
    <t>Figure 5.10</t>
  </si>
  <si>
    <t>Renal status one year following discharge from AKI hospitalization in 2014-2015, among surviving patients without kidney disease prior to AKI hospitalization, by CKD stage and ESRD status</t>
  </si>
  <si>
    <t>Renal status one year after AKI hospitalization</t>
  </si>
  <si>
    <t>No CKD</t>
  </si>
  <si>
    <t>Stages 1-2</t>
  </si>
  <si>
    <t>Stages 3-5</t>
  </si>
  <si>
    <t xml:space="preserve">CKD, stage unknown </t>
  </si>
  <si>
    <t>Figure 5.11</t>
  </si>
  <si>
    <t>Hospital discharge status of first hospitalization for Medicare patients aged 66+ (a) with diagnosis of AKI during stay, and (b) without diagnosis of AKI during stay, 2016</t>
  </si>
  <si>
    <t>(a) with diagnosis of AKI during stay</t>
  </si>
  <si>
    <t>(b) Without diagnosis of AKI during stay</t>
  </si>
  <si>
    <t>Home</t>
  </si>
  <si>
    <t>Hospice</t>
  </si>
  <si>
    <t>Institution</t>
  </si>
  <si>
    <t>Data Source: Special analyses, Medicare 5% sample and Clinformatics™. (a) Medicare patients aged 66 and older who had both Medicare Parts A &amp; B, no Medicare Advantage plan, no ESRD by first service date from Medical Evidence form on January 1 of year shown and were discharged alive from a first AKI hospitalization during the year. Censored at death, ESRD, end of Medicare Part A &amp; B participation, or switch to Medicare Advantage program. Physician visits are from physician/supplier claims with provider specialty codes for nephrology (39) and claim source indicating an outpatient setting. (b) Clinformatics™ commercial insurance patients aged 22 and older who were enrolled in the plan, did not have diagnoses of ESRD, and were discharged alive from an AKI hospitalization in the year shown. Censored at death, ESRD, or plan disenrollment. Provider specialty of “nephrologist” used to identify nephrology visits. Abbreviations: AKI, acute kidney injury; CKD, chronic kidney disease; DM, diabetes mellitus; ESRD, end-stage renal disease.</t>
  </si>
  <si>
    <t xml:space="preserve">% of Patients
 with Nephrology
 Consultation, ICU </t>
  </si>
  <si>
    <t xml:space="preserve">% of Patients
 with Nephrology
 Consultation, Non-ICU </t>
  </si>
  <si>
    <t>Data Source: Special analyses, Optum Clinformatics™. Percent with an AKI hospitalization among all Optum Clinformatics™ commercial insurance patients aged 22 and older who were enrolled in the plan, did not have diagnoses of ESRD, and were alive on January 1 of year shown. Abbreviations: AKI, acute kidney injury; ESRD, end-stage renal disease.</t>
  </si>
  <si>
    <t>Data Source: Special analyses, Medicare 5% sample. Medicare patients aged 66 and older who had both Medicare Parts A &amp; B, no Medicare Advantage plan, did not have ESRD on January 1 of 2016, had a first hospitalization in 2016, and were not admitted to the acute care hospital from a skilled nursing facility. Institution includes short-term skilled nursing facilities, rehabilitation hospitals, and long-term care facilities. Home also includes patients receiving home health care services. Abbreviations: AKI, acute kidney injury; ESRD, end-stage renal disease.</t>
  </si>
  <si>
    <t xml:space="preserve"> </t>
  </si>
  <si>
    <t>Percent of Medicare patients aged 66+ (a) with at least one AKI hospitalization, and (b) percent among those with an AKI hospitalization who required dialysis, and (c) Percent of patients with nephrology consultation, among those with a first AKI hospitalization, by whether an intensive care unit (ICU) stay was required, 2006-2016</t>
  </si>
  <si>
    <t>Percent of Optum Clinformatics™ patients aged 22+ with at least one AKI hospitalization, by year, 2006-2016</t>
  </si>
  <si>
    <t xml:space="preserve">    22-39</t>
  </si>
  <si>
    <t>Unadjusted rates of hospitalization with AKI and AKI requiring dialysis, per 1,000 patient-years at risk, by age, 2006-2016</t>
  </si>
  <si>
    <t>Unadjusted rates of hospitalization with AKI and AKI requiring dialysis, per 1,000 patient-years at risk, by race, 2006-2016</t>
  </si>
  <si>
    <t>Unadjusted rates of hospitalization with AKI and AKI requiring dialysis, per 1,000 patient-years at risk, by CKD and DM, 2006-2016</t>
  </si>
  <si>
    <t>Data Source: Special analyses, Medicare 5% sample. (a) Percent with an AKI hospitalization among all Medicare patients aged 66 and older who had both Medicare Parts A &amp; B, no Medicare Advantage plan, no ESRD by first service date from Medical Evidence form, and were alive on January 1 of year shown. (b) Percent of patients receiving dialysis during their first AKI hospitalization among patients with a first AKI hospitalization. Dialysis is identified by a diagnosis or charge for dialysis on the AKI hospitalization inpatient claim or a physician/supplier (Part B) claim for dialysis during the time of the AKI inpatient claim. Abbreviations: AKI, acute kidney injury; ESRD, end-stage renal disease, ICU, intensive care unit.</t>
  </si>
  <si>
    <t>Cumulative probability of a recurrent AKI hospitalization within two years of live discharge from first AKI hospitalization in 2014 for Medicare patients aged 66+, (a) overall, (b) by age, (c) by race, and (d) by CKD and DM</t>
  </si>
  <si>
    <t>Data Source: Special analyses, Medicare 5% sample. Age on January 1, 2014. Medicare patients aged 66 and older who had both Medicare Parts A &amp; B, no Medicare Advantage plan, no ESRD by first service date from Medical Evidence form on 1/1/2014, and were discharged alive from an AKI hospitalization in 2014 Censored at death, ESRD, end of Medicare Parts A &amp; B participation, or switch to Medicare Advantage program. Abbreviations: Af/Am, African American; AKI, acute kidney injury; CKD, chronic kidney disease; DM, diabetes mellitus; ESRD, end-stage renal disease.</t>
  </si>
  <si>
    <t>Cumulative probability of a recurrent AKI hospitalization within two years of live discharge from first AKI hospitalization in 2014 for Optum Clinformatics™ patients aged 22+, (a) overall, (b) by age, (c) by race, and (d) by CKD and DM</t>
  </si>
  <si>
    <t>Data Source: Special analyses, Optum Clinformatics™. Age as of January, 2014. Optum Clinformatics™ commercial insurance patients aged 22 and older who were enrolled in the plan, did not have diagnoses of ESRD on January 1, 2014, and were discharged alive from an AKI hospitalization in 2014. Censored at death, ESRD diagnosis, or plan disenrollment. Abbreviations: Af/Am, African American; AKI, acute kidney injury; CKD, chronic kidney disease; DM, diabetes mellitus; ESRD, end-stage renal disease.</t>
  </si>
  <si>
    <t xml:space="preserve"> Cumulative probability of death-censored ESRD, death, and the composite of death or ESRD within one year of live discharge from first AKI hospitalization occurring in 2014-2015 </t>
  </si>
  <si>
    <t>Data Source: Special analyses, Medicare 5% sample. (a) Medicare patients aged 66 and older who had both Medicare Parts A &amp; B, no Medicare Advantage plan, no ESRD by first service date from Medical Evidence form, and were discharged alive from a first AKI hospitalization in 2014 or 2015. (b) All patient-years at risk for Optum Clinformatics™ commercial insurance patients aged 22 and older who were enrolled in the plan, did not have diagnoses of ESRD, and were alive on January of year shown. All models censored at the end of Medicare Parts A &amp; B participation, switch to Medicare Advantage program, or 365 days after AKI discharge. Model for ESRD also was censored at death. Model for death was not censored at the start of ESRD. Abbreviations: AKI, acute kidney injury; ESRD, end-stage renal disease.</t>
  </si>
  <si>
    <r>
      <t xml:space="preserve">Data Source: Special analyses, Medicare 5% sample and Optum Clinformatics™. (a) and (b) Age as of January 1 of specified year. All patient-years at risk for Medicare patients aged 66 and older who had both Medicare Parts A &amp; B, no Medicare Advantage plan, no ESRD by first service date from Medical Evidence form, and were alive on January 1 of year shown. Censored at death, ESRD, end of Medicare Parts A &amp; B participation, or switch to Medicare Advantage program. (c) All patient-years at risk for Optum Clinformatics™ </t>
    </r>
    <r>
      <rPr>
        <sz val="8"/>
        <rFont val="Calibri"/>
        <family val="2"/>
      </rPr>
      <t>  </t>
    </r>
    <r>
      <rPr>
        <sz val="9"/>
        <rFont val="Calibri"/>
        <family val="2"/>
      </rPr>
      <t>commercial insurance patients aged 22 and older who were enrolled in the plan, did not have diagnoses of ESRD, and were alive on January 1 of year shown. Abbreviation: AKI, acute kidney injury; ESRD, end-stage renal disease.</t>
    </r>
  </si>
  <si>
    <t>Data Source: Special analyses, Medicare 5% sample and Optum Clinformatics™. (a) and (b) All patient-years at risk for Medicare patients aged 66 and older who had both Medicare Parts A &amp; B, no Medicare Advantage plan, no ESRD by first service date from Medical Evidence form, and were alive on January 1 of year shown. Censored at death, ESRD, end of Medicare Parts A &amp; B participation, or switch to Medicare Advantage program. (c) All patient-years at risk for Optum Clinformatics™ commercial insurance patients aged 22 and older who were enrolled in the plan, did not have diagnoses of ESRD, and were alive on January 1 of year shown. Abbreviations: Af Am, African American; AKI, acute kidney injury; ESRD, end-stage renal disease.</t>
  </si>
  <si>
    <t>Data Source: Special analyses, Medicare 5% sample and Optum Clinformatics™. (a) and (b) All patient-years at risk for Medicare patients aged 66 and older who had both Medicare Parts A &amp; B, no Medicare Advantage plan, no ESRD by first service date from Medical Evidence form, and were alive on January 1 of year shown. Censored at death, ESRD, end of Medicare Parts A &amp; B participation, or switch to Medicare Advantage program. (c ) All patient-years at risk for Optum Clinformatics™ commercial insurance patients aged 22 and older who were enrolled in the plan, did not have diagnoses of ESRD, and were alive on January 1 of year shown. Abbreviations: AKI, acute kidney injury; CKD, chronic kidney disease; DM, diabetes mellitus; ESRD, end-stage renal disease.</t>
  </si>
  <si>
    <t>Data Source: Special analyses, Medicare 5% sample and Optum Clinformatics™. Medicare patients aged 66 and older who had both Medicare Parts A &amp; B, no Medicare Advantage plan, no ESRD by first service date from Medical Evidence form, and were alive on January 1, 2016. Optum Clinformatics™ commercial insurance patients aged 22 and older who were enrolled in the plan, did not have diagnoses of ESRD, and were alive on January 1, 2016. AKI is defined by a diagnosis code anywhere in the hospitalization claim. — Data not available. Abbreviations: AKI, acute kidney injury; CKD, chronic kidney disease; DM, diabetes mellitus; ESRD, end-stage renal disease.</t>
  </si>
  <si>
    <t>Data Source: Special analyses, Veterans Health Administration data. Patients aged 22 and older with at least one hospitalization in fiscal year 2016. AKI defined by serum creatinine criteria as in KDIGO (2012), see Table A for details. a Stage 3 includes those requiring dialysis. Diabetes and CKD determined by ICD-9-CM diagnosis codes. Excludes those with evidence of ESRD prior to admission by diagnosis and procedure codes. Abbreviations: AKI, acute kidney injury; CKD, chronic kidney disease; DM, diabetes mellitus; FY, federal fiscal year (October 1, 2015 to September 30, 2016).</t>
  </si>
  <si>
    <t>Data Source: Special analyses, Medicare 5% sample. (a) Medicare patients aged 66 and older who had both Medicare Parts A &amp; B, no Medicare Advantage plan, did not have ESRD, were discharged alive from a first AKI hospitalization in 2014 or 2015, and did not have any claims with a diagnosis of CKD in the 365 days prior to the AKI. (b) Optum Clinformatics™ commercial insurance patients aged 22 and older who were enrolled in the plan, did not have diagnoses of ESRD, and were discharged alive from an AKI hospitalization in 2014 or 2015, and did not have any claims with a diagnosis of CKD in the 365 days prior to the AKI. Renal status after AKI determined from claims between discharge from AKI hospitalization and 365 days after discharge. Stage determined by 585.x claim closest to 365 days after discharge; ESRD by first service date on Medical Evidence form. Abbreviations: AKI, acute kidney injury; CKD, chronic kidney disease; ESRD, end-stage renal disease.</t>
  </si>
  <si>
    <t>(a) Percent of patients with an AKI hospitalization</t>
  </si>
  <si>
    <t>(b)  Percent of patients requiring inpatient dialysis, among those with a first AKI hospitalization</t>
  </si>
  <si>
    <t>(c) Percent of patients with nephrology consultation, among those with a first AKI hospitalization</t>
  </si>
  <si>
    <t>(a) Unadjusted rate of AKI</t>
  </si>
  <si>
    <t>Medicare (aged 66+)</t>
  </si>
  <si>
    <t>(b) Unadjusted rate of AKI requiring dialysis</t>
  </si>
  <si>
    <t>(c.) Unadjusted rate of AKI</t>
  </si>
  <si>
    <t>Clinformatics™ (aged 22+)</t>
  </si>
  <si>
    <t>(c)  Unadjusted rate of AKI</t>
  </si>
  <si>
    <t>(a) Medicare (Age 66+)</t>
  </si>
  <si>
    <t>(b) Clinformatics™ (Age 22+)</t>
  </si>
  <si>
    <t>Characteristics of Veterans Affairs patients aged 22+ with at least one hospitalization, by age, sex, race, CKD, DM, presence and stage of AKI, defined by serum creatinine (KDIGO criteria), FY 2016</t>
  </si>
  <si>
    <t>(a) Age</t>
  </si>
  <si>
    <t>(b) Race</t>
  </si>
  <si>
    <t>(c.) CKD and Diabetes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</si>
</sst>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_);_(* \(#,##0\);_(* &quot;-&quot;??_);_(@_)"/>
    <numFmt numFmtId="166" formatCode="#,##0.0"/>
    <numFmt numFmtId="167" formatCode="0.000"/>
    <numFmt numFmtId="168" formatCode="0.0000"/>
    <numFmt numFmtId="169" formatCode="0.0%"/>
  </numFmts>
  <fonts count="40">
    <font>
      <sz val="10"/>
      <name val="AGaramond"/>
    </font>
    <font>
      <sz val="10"/>
      <name val="AGaramond"/>
    </font>
    <font>
      <sz val="7"/>
      <name val="MyriaMM_565 SB 600 NO"/>
      <family val="2"/>
    </font>
    <font>
      <sz val="7"/>
      <name val="MyriaMM_215 LT 600 NO"/>
      <family val="2"/>
    </font>
    <font>
      <sz val="10"/>
      <name val="MyriaMM_215 LT 300 CN"/>
      <family val="2"/>
    </font>
    <font>
      <sz val="12"/>
      <name val="MyriaMM_565 SB 300 CN"/>
      <family val="2"/>
    </font>
    <font>
      <i/>
      <sz val="8"/>
      <name val="Minion Display"/>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Garamond"/>
    </font>
    <font>
      <sz val="10"/>
      <name val="Calibri"/>
      <family val="2"/>
    </font>
    <font>
      <i/>
      <sz val="10"/>
      <name val="Calibri"/>
      <family val="2"/>
    </font>
    <font>
      <b/>
      <sz val="10"/>
      <name val="Calibri"/>
      <family val="2"/>
    </font>
    <font>
      <b/>
      <sz val="10"/>
      <color indexed="10"/>
      <name val="Calibri"/>
      <family val="2"/>
    </font>
    <font>
      <i/>
      <sz val="10"/>
      <name val="Calibri"/>
      <family val="2"/>
    </font>
    <font>
      <sz val="10"/>
      <name val="Calibri"/>
      <family val="2"/>
    </font>
    <font>
      <sz val="9"/>
      <name val="Calibri"/>
      <family val="2"/>
    </font>
    <font>
      <sz val="10"/>
      <name val="Calibri"/>
      <family val="2"/>
    </font>
    <font>
      <i/>
      <sz val="10"/>
      <name val="Calibri"/>
      <family val="2"/>
    </font>
    <font>
      <sz val="10"/>
      <name val="Calibri"/>
      <family val="2"/>
    </font>
    <font>
      <sz val="10"/>
      <color indexed="8"/>
      <name val="Calibri"/>
      <family val="2"/>
    </font>
    <font>
      <sz val="11"/>
      <color theme="1"/>
      <name val="Calibri"/>
      <family val="2"/>
      <scheme val="minor"/>
    </font>
    <font>
      <sz val="10"/>
      <name val="Calibri"/>
      <family val="2"/>
      <scheme val="minor"/>
    </font>
    <font>
      <sz val="11"/>
      <name val="Calibri"/>
      <family val="2"/>
    </font>
    <font>
      <sz val="8"/>
      <name val="Calibri"/>
      <family val="2"/>
    </font>
  </fonts>
  <fills count="2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1">
    <xf numFmtId="0" fontId="0" fillId="0" borderId="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7" borderId="1" applyNumberFormat="0" applyAlignment="0" applyProtection="0"/>
    <xf numFmtId="0" fontId="10" fillId="7" borderId="1" applyNumberFormat="0" applyAlignment="0" applyProtection="0"/>
    <xf numFmtId="0" fontId="11" fillId="20" borderId="2" applyNumberFormat="0" applyAlignment="0" applyProtection="0"/>
    <xf numFmtId="0" fontId="11" fillId="20" borderId="2" applyNumberFormat="0" applyAlignment="0" applyProtection="0"/>
    <xf numFmtId="0" fontId="2" fillId="0" borderId="3">
      <alignment horizontal="right"/>
    </xf>
    <xf numFmtId="0" fontId="2" fillId="0" borderId="4">
      <alignment horizontal="left"/>
    </xf>
    <xf numFmtId="0" fontId="2" fillId="0" borderId="5">
      <alignment horizontal="right"/>
    </xf>
    <xf numFmtId="0" fontId="2" fillId="0" borderId="0">
      <alignment horizontal="left"/>
    </xf>
    <xf numFmtId="43" fontId="1" fillId="0" borderId="0" applyFont="0" applyFill="0" applyBorder="0" applyAlignment="0" applyProtection="0"/>
    <xf numFmtId="3" fontId="3" fillId="0" borderId="0">
      <alignment horizontal="right"/>
    </xf>
    <xf numFmtId="166" fontId="3" fillId="0" borderId="0">
      <alignment horizontal="right"/>
    </xf>
    <xf numFmtId="43" fontId="1" fillId="0" borderId="0" applyFont="0" applyFill="0" applyBorder="0" applyAlignment="0" applyProtection="0"/>
    <xf numFmtId="4" fontId="3" fillId="0" borderId="0">
      <alignment horizontal="right"/>
    </xf>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6"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8" fillId="0" borderId="9" applyNumberFormat="0" applyFill="0" applyAlignment="0" applyProtection="0"/>
    <xf numFmtId="0" fontId="18" fillId="0" borderId="9" applyNumberFormat="0" applyFill="0" applyAlignment="0" applyProtection="0"/>
    <xf numFmtId="0" fontId="19" fillId="21" borderId="0" applyNumberFormat="0" applyBorder="0" applyAlignment="0" applyProtection="0"/>
    <xf numFmtId="0" fontId="19" fillId="21" borderId="0" applyNumberFormat="0" applyBorder="0" applyAlignment="0" applyProtection="0"/>
    <xf numFmtId="0" fontId="1" fillId="0" borderId="0"/>
    <xf numFmtId="0" fontId="24" fillId="0" borderId="0"/>
    <xf numFmtId="0" fontId="36" fillId="0" borderId="0"/>
    <xf numFmtId="0" fontId="1" fillId="22" borderId="10" applyNumberFormat="0" applyFont="0" applyAlignment="0" applyProtection="0"/>
    <xf numFmtId="0" fontId="24" fillId="22" borderId="10" applyNumberFormat="0" applyFont="0" applyAlignment="0" applyProtection="0"/>
    <xf numFmtId="0" fontId="24" fillId="22" borderId="10" applyNumberFormat="0" applyFont="0" applyAlignment="0" applyProtection="0"/>
    <xf numFmtId="0" fontId="20" fillId="7" borderId="11" applyNumberFormat="0" applyAlignment="0" applyProtection="0"/>
    <xf numFmtId="0" fontId="20" fillId="7" borderId="11" applyNumberFormat="0" applyAlignment="0" applyProtection="0"/>
    <xf numFmtId="9" fontId="24" fillId="0" borderId="0" applyFont="0" applyFill="0" applyBorder="0" applyAlignment="0" applyProtection="0"/>
    <xf numFmtId="9" fontId="24" fillId="0" borderId="0" applyFont="0" applyFill="0" applyBorder="0" applyAlignment="0" applyProtection="0"/>
    <xf numFmtId="0" fontId="21" fillId="0" borderId="0" applyNumberFormat="0" applyFill="0" applyBorder="0" applyAlignment="0" applyProtection="0"/>
    <xf numFmtId="0" fontId="4" fillId="0" borderId="0">
      <alignment vertical="center"/>
    </xf>
    <xf numFmtId="0" fontId="5" fillId="0" borderId="0">
      <alignment vertical="center"/>
    </xf>
    <xf numFmtId="0" fontId="6" fillId="0" borderId="0">
      <alignment vertical="center"/>
    </xf>
    <xf numFmtId="0" fontId="21" fillId="0" borderId="0" applyNumberFormat="0" applyFill="0" applyBorder="0" applyAlignment="0" applyProtection="0"/>
    <xf numFmtId="0" fontId="22" fillId="0" borderId="12" applyNumberFormat="0" applyFill="0" applyAlignment="0" applyProtection="0"/>
    <xf numFmtId="0" fontId="22" fillId="0" borderId="12"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cellStyleXfs>
  <cellXfs count="159">
    <xf numFmtId="0" fontId="0" fillId="0" borderId="0" xfId="0"/>
    <xf numFmtId="0" fontId="25" fillId="0" borderId="0" xfId="0" applyFont="1"/>
    <xf numFmtId="0" fontId="26" fillId="0" borderId="0" xfId="0" applyFont="1" applyAlignment="1">
      <alignment vertical="center"/>
    </xf>
    <xf numFmtId="0" fontId="25" fillId="0" borderId="0" xfId="0" applyFont="1" applyFill="1"/>
    <xf numFmtId="0" fontId="25" fillId="0" borderId="0" xfId="0" applyFont="1" applyFill="1" applyAlignment="1">
      <alignment horizontal="left"/>
    </xf>
    <xf numFmtId="2" fontId="25" fillId="0" borderId="0" xfId="0" applyNumberFormat="1" applyFont="1" applyFill="1" applyAlignment="1">
      <alignment horizontal="center"/>
    </xf>
    <xf numFmtId="164" fontId="25"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xf numFmtId="0" fontId="27" fillId="0" borderId="0" xfId="0" applyFont="1"/>
    <xf numFmtId="0" fontId="25" fillId="0" borderId="0" xfId="0" applyFont="1" applyAlignment="1">
      <alignment horizontal="center"/>
    </xf>
    <xf numFmtId="0" fontId="25" fillId="0" borderId="0" xfId="0" applyFont="1" applyBorder="1"/>
    <xf numFmtId="0" fontId="25" fillId="0" borderId="0" xfId="0" applyFont="1" applyAlignment="1">
      <alignment horizontal="left"/>
    </xf>
    <xf numFmtId="3" fontId="25" fillId="0" borderId="0" xfId="0" applyNumberFormat="1" applyFont="1" applyBorder="1" applyAlignment="1">
      <alignment horizontal="center"/>
    </xf>
    <xf numFmtId="0" fontId="25" fillId="0" borderId="0" xfId="0" applyFont="1" applyFill="1" applyAlignment="1"/>
    <xf numFmtId="0" fontId="25" fillId="0" borderId="0" xfId="0" applyFont="1" applyFill="1" applyBorder="1" applyAlignment="1"/>
    <xf numFmtId="164" fontId="25" fillId="0" borderId="0" xfId="0" applyNumberFormat="1" applyFont="1" applyFill="1" applyBorder="1" applyAlignment="1">
      <alignment horizontal="right"/>
    </xf>
    <xf numFmtId="0" fontId="25" fillId="0" borderId="0" xfId="0" applyFont="1" applyAlignment="1">
      <alignment horizontal="right"/>
    </xf>
    <xf numFmtId="0" fontId="25" fillId="0" borderId="0" xfId="0" applyFont="1" applyAlignment="1"/>
    <xf numFmtId="0" fontId="25" fillId="0" borderId="0" xfId="0" applyFont="1" applyBorder="1" applyAlignment="1">
      <alignment wrapText="1"/>
    </xf>
    <xf numFmtId="0" fontId="25" fillId="0" borderId="0" xfId="0" applyFont="1" applyBorder="1" applyAlignment="1">
      <alignment horizontal="right"/>
    </xf>
    <xf numFmtId="0" fontId="25" fillId="0" borderId="0" xfId="0" applyFont="1" applyFill="1" applyBorder="1" applyAlignment="1">
      <alignment horizontal="left"/>
    </xf>
    <xf numFmtId="2" fontId="25" fillId="0" borderId="0" xfId="0" applyNumberFormat="1" applyFont="1" applyBorder="1" applyAlignment="1">
      <alignment horizontal="right"/>
    </xf>
    <xf numFmtId="167" fontId="25" fillId="0" borderId="0" xfId="0" applyNumberFormat="1" applyFont="1" applyAlignment="1">
      <alignment horizontal="right"/>
    </xf>
    <xf numFmtId="168" fontId="25" fillId="0" borderId="0" xfId="0" applyNumberFormat="1" applyFont="1" applyAlignment="1">
      <alignment horizontal="right"/>
    </xf>
    <xf numFmtId="0" fontId="25" fillId="0" borderId="0" xfId="0" applyNumberFormat="1" applyFont="1" applyAlignment="1">
      <alignment horizontal="left"/>
    </xf>
    <xf numFmtId="0" fontId="25" fillId="0" borderId="0" xfId="0" applyFont="1" applyFill="1" applyBorder="1" applyAlignment="1">
      <alignment horizontal="right"/>
    </xf>
    <xf numFmtId="2" fontId="25" fillId="0" borderId="0" xfId="0" applyNumberFormat="1" applyFont="1"/>
    <xf numFmtId="2" fontId="25" fillId="0" borderId="0" xfId="0" applyNumberFormat="1" applyFont="1" applyBorder="1" applyAlignment="1">
      <alignment horizontal="left"/>
    </xf>
    <xf numFmtId="2" fontId="25" fillId="0" borderId="0" xfId="0" applyNumberFormat="1" applyFont="1" applyBorder="1" applyAlignment="1">
      <alignment horizontal="right" wrapText="1"/>
    </xf>
    <xf numFmtId="164" fontId="25" fillId="0" borderId="0" xfId="0" applyNumberFormat="1" applyFont="1" applyAlignment="1">
      <alignment horizontal="right"/>
    </xf>
    <xf numFmtId="0" fontId="25" fillId="0" borderId="0" xfId="0" applyFont="1" applyFill="1" applyBorder="1" applyAlignment="1">
      <alignment horizontal="center"/>
    </xf>
    <xf numFmtId="0" fontId="25" fillId="0" borderId="0" xfId="0" applyFont="1" applyFill="1" applyAlignment="1">
      <alignment horizontal="center"/>
    </xf>
    <xf numFmtId="0" fontId="28" fillId="0" borderId="0" xfId="0" applyFont="1" applyFill="1" applyAlignment="1">
      <alignment horizontal="center"/>
    </xf>
    <xf numFmtId="3" fontId="25" fillId="0" borderId="0" xfId="0" applyNumberFormat="1" applyFont="1" applyFill="1" applyAlignment="1">
      <alignment horizontal="center"/>
    </xf>
    <xf numFmtId="0" fontId="25" fillId="0" borderId="0" xfId="0" applyFont="1" applyBorder="1" applyAlignment="1">
      <alignment horizontal="center"/>
    </xf>
    <xf numFmtId="165" fontId="25" fillId="0" borderId="0" xfId="59" applyNumberFormat="1" applyFont="1" applyBorder="1" applyAlignment="1">
      <alignment horizontal="center"/>
    </xf>
    <xf numFmtId="164" fontId="25" fillId="0" borderId="0" xfId="0" applyNumberFormat="1" applyFont="1" applyBorder="1" applyAlignment="1">
      <alignment horizontal="center"/>
    </xf>
    <xf numFmtId="164" fontId="25" fillId="0" borderId="0" xfId="59" applyNumberFormat="1" applyFont="1" applyBorder="1" applyAlignment="1">
      <alignment horizontal="center"/>
    </xf>
    <xf numFmtId="0" fontId="27" fillId="0" borderId="0" xfId="0" applyFont="1" applyAlignment="1">
      <alignment horizontal="center"/>
    </xf>
    <xf numFmtId="164" fontId="25" fillId="0" borderId="0" xfId="0" applyNumberFormat="1" applyFont="1" applyFill="1" applyBorder="1" applyAlignment="1">
      <alignment horizontal="center"/>
    </xf>
    <xf numFmtId="164" fontId="25" fillId="0" borderId="0" xfId="0" applyNumberFormat="1" applyFont="1" applyFill="1" applyBorder="1"/>
    <xf numFmtId="0" fontId="25" fillId="0" borderId="0" xfId="0" applyFont="1" applyBorder="1" applyAlignment="1">
      <alignment horizontal="right" wrapText="1"/>
    </xf>
    <xf numFmtId="167" fontId="25" fillId="0" borderId="0" xfId="0" applyNumberFormat="1" applyFont="1" applyBorder="1" applyAlignment="1">
      <alignment horizontal="right"/>
    </xf>
    <xf numFmtId="2" fontId="25" fillId="0" borderId="0" xfId="0" applyNumberFormat="1" applyFont="1" applyBorder="1"/>
    <xf numFmtId="3" fontId="25" fillId="0" borderId="0" xfId="0" applyNumberFormat="1" applyFont="1" applyFill="1" applyAlignment="1">
      <alignment horizontal="right"/>
    </xf>
    <xf numFmtId="165" fontId="25" fillId="0" borderId="0" xfId="59" applyNumberFormat="1" applyFont="1" applyFill="1" applyAlignment="1">
      <alignment horizontal="right"/>
    </xf>
    <xf numFmtId="164" fontId="25" fillId="0" borderId="0" xfId="90" applyNumberFormat="1" applyFont="1" applyFill="1" applyAlignment="1">
      <alignment horizontal="right"/>
    </xf>
    <xf numFmtId="164" fontId="25" fillId="0" borderId="0" xfId="0" applyNumberFormat="1" applyFont="1" applyFill="1" applyAlignment="1">
      <alignment horizontal="right"/>
    </xf>
    <xf numFmtId="2" fontId="25" fillId="0" borderId="0" xfId="0" applyNumberFormat="1" applyFont="1" applyFill="1" applyAlignment="1">
      <alignment horizontal="right"/>
    </xf>
    <xf numFmtId="0" fontId="25" fillId="0" borderId="0" xfId="0" applyFont="1" applyFill="1" applyAlignment="1">
      <alignment horizontal="right" wrapText="1"/>
    </xf>
    <xf numFmtId="164" fontId="25" fillId="0" borderId="0" xfId="0" applyNumberFormat="1" applyFont="1" applyFill="1" applyBorder="1" applyAlignment="1">
      <alignment horizontal="left"/>
    </xf>
    <xf numFmtId="3" fontId="25" fillId="0" borderId="0" xfId="0" applyNumberFormat="1" applyFont="1" applyBorder="1" applyAlignment="1">
      <alignment horizontal="right"/>
    </xf>
    <xf numFmtId="165" fontId="25" fillId="0" borderId="0" xfId="59" applyNumberFormat="1" applyFont="1" applyBorder="1" applyAlignment="1">
      <alignment horizontal="right"/>
    </xf>
    <xf numFmtId="164" fontId="25" fillId="0" borderId="0" xfId="0" applyNumberFormat="1" applyFont="1" applyBorder="1" applyAlignment="1">
      <alignment horizontal="right"/>
    </xf>
    <xf numFmtId="3" fontId="25" fillId="0" borderId="0" xfId="59" applyNumberFormat="1" applyFont="1" applyBorder="1" applyAlignment="1">
      <alignment horizontal="right"/>
    </xf>
    <xf numFmtId="164" fontId="25" fillId="0" borderId="0" xfId="59" applyNumberFormat="1" applyFont="1" applyBorder="1" applyAlignment="1">
      <alignment horizontal="right"/>
    </xf>
    <xf numFmtId="3" fontId="25" fillId="0" borderId="0" xfId="0" applyNumberFormat="1" applyFont="1" applyFill="1" applyAlignment="1"/>
    <xf numFmtId="165" fontId="25" fillId="0" borderId="0" xfId="59" applyNumberFormat="1" applyFont="1" applyFill="1" applyAlignment="1"/>
    <xf numFmtId="164" fontId="25" fillId="0" borderId="0" xfId="90" applyNumberFormat="1" applyFont="1" applyFill="1" applyAlignment="1"/>
    <xf numFmtId="164" fontId="25" fillId="0" borderId="0" xfId="0" applyNumberFormat="1" applyFont="1" applyFill="1" applyAlignment="1"/>
    <xf numFmtId="2" fontId="25" fillId="0" borderId="0" xfId="0" applyNumberFormat="1" applyFont="1" applyFill="1" applyAlignment="1"/>
    <xf numFmtId="0" fontId="25" fillId="0" borderId="0" xfId="0" applyFont="1" applyBorder="1" applyAlignment="1">
      <alignment horizontal="right" vertical="center"/>
    </xf>
    <xf numFmtId="0" fontId="29" fillId="0" borderId="0" xfId="0" applyFont="1" applyAlignment="1">
      <alignment vertical="center" wrapText="1"/>
    </xf>
    <xf numFmtId="0" fontId="30" fillId="0" borderId="0" xfId="0" applyFont="1" applyAlignment="1">
      <alignment vertical="center" wrapText="1"/>
    </xf>
    <xf numFmtId="169" fontId="25" fillId="0" borderId="0" xfId="0" applyNumberFormat="1" applyFont="1" applyBorder="1" applyAlignment="1">
      <alignment horizontal="right"/>
    </xf>
    <xf numFmtId="0" fontId="30" fillId="0" borderId="0" xfId="0" applyFont="1" applyAlignment="1">
      <alignment horizontal="left" vertical="center" wrapText="1"/>
    </xf>
    <xf numFmtId="0" fontId="25" fillId="0" borderId="0" xfId="0" applyFont="1" applyBorder="1" applyAlignment="1">
      <alignment horizontal="centerContinuous"/>
    </xf>
    <xf numFmtId="2" fontId="25" fillId="0" borderId="0" xfId="0" applyNumberFormat="1" applyFont="1" applyBorder="1" applyAlignment="1">
      <alignment horizontal="centerContinuous"/>
    </xf>
    <xf numFmtId="3" fontId="25" fillId="0" borderId="0" xfId="59" applyNumberFormat="1" applyFont="1" applyFill="1" applyAlignment="1"/>
    <xf numFmtId="0" fontId="32" fillId="0" borderId="0" xfId="0" applyFont="1" applyFill="1" applyBorder="1" applyAlignment="1">
      <alignment horizontal="left"/>
    </xf>
    <xf numFmtId="164" fontId="32" fillId="0" borderId="0" xfId="0" applyNumberFormat="1" applyFont="1" applyFill="1" applyBorder="1" applyAlignment="1">
      <alignment horizontal="center"/>
    </xf>
    <xf numFmtId="0" fontId="32" fillId="0" borderId="0" xfId="0" applyFont="1" applyBorder="1" applyAlignment="1"/>
    <xf numFmtId="0" fontId="32" fillId="0" borderId="0" xfId="0" applyFont="1" applyBorder="1" applyAlignment="1">
      <alignment horizontal="right"/>
    </xf>
    <xf numFmtId="0" fontId="32" fillId="0" borderId="0" xfId="0" applyFont="1" applyBorder="1" applyAlignment="1">
      <alignment horizontal="left"/>
    </xf>
    <xf numFmtId="164" fontId="32" fillId="0" borderId="0" xfId="0" applyNumberFormat="1" applyFont="1" applyFill="1" applyBorder="1" applyAlignment="1">
      <alignment horizontal="right"/>
    </xf>
    <xf numFmtId="0" fontId="32" fillId="0" borderId="0" xfId="0" applyFont="1" applyAlignment="1">
      <alignment horizontal="left"/>
    </xf>
    <xf numFmtId="0" fontId="32" fillId="0" borderId="0" xfId="0" applyFont="1"/>
    <xf numFmtId="0" fontId="32" fillId="0" borderId="0" xfId="0" applyFont="1" applyAlignment="1">
      <alignment horizontal="right"/>
    </xf>
    <xf numFmtId="0" fontId="26" fillId="0" borderId="0" xfId="0" applyFont="1" applyAlignment="1">
      <alignment vertical="center" wrapText="1"/>
    </xf>
    <xf numFmtId="0" fontId="32" fillId="0" borderId="0" xfId="0" applyFont="1" applyBorder="1" applyAlignment="1">
      <alignment horizontal="right" wrapText="1"/>
    </xf>
    <xf numFmtId="0" fontId="32" fillId="0" borderId="0" xfId="0" applyFont="1" applyAlignment="1"/>
    <xf numFmtId="2" fontId="32" fillId="0" borderId="0" xfId="0" applyNumberFormat="1" applyFont="1" applyBorder="1" applyAlignment="1">
      <alignment horizontal="right" wrapText="1"/>
    </xf>
    <xf numFmtId="2" fontId="32" fillId="0" borderId="0" xfId="0" applyNumberFormat="1" applyFont="1" applyBorder="1" applyAlignment="1">
      <alignment horizontal="right"/>
    </xf>
    <xf numFmtId="0" fontId="32" fillId="0" borderId="0" xfId="0" applyFont="1" applyFill="1"/>
    <xf numFmtId="0" fontId="33" fillId="0" borderId="0" xfId="0" applyFont="1" applyFill="1" applyBorder="1" applyAlignment="1">
      <alignment horizontal="left"/>
    </xf>
    <xf numFmtId="0" fontId="32" fillId="0" borderId="0" xfId="0" applyFont="1" applyAlignment="1">
      <alignment horizontal="centerContinuous"/>
    </xf>
    <xf numFmtId="0" fontId="32" fillId="0" borderId="0" xfId="0" applyFont="1" applyAlignment="1">
      <alignment horizontal="center"/>
    </xf>
    <xf numFmtId="165" fontId="32" fillId="0" borderId="0" xfId="59" applyNumberFormat="1" applyFont="1" applyAlignment="1">
      <alignment horizontal="right"/>
    </xf>
    <xf numFmtId="164" fontId="32" fillId="0" borderId="0" xfId="0" applyNumberFormat="1" applyFont="1" applyAlignment="1">
      <alignment horizontal="right"/>
    </xf>
    <xf numFmtId="168" fontId="32" fillId="0" borderId="0" xfId="0" applyNumberFormat="1" applyFont="1" applyAlignment="1">
      <alignment horizontal="left"/>
    </xf>
    <xf numFmtId="168" fontId="32" fillId="0" borderId="0" xfId="0" applyNumberFormat="1" applyFont="1" applyAlignment="1"/>
    <xf numFmtId="164" fontId="32" fillId="0" borderId="0" xfId="0" applyNumberFormat="1" applyFont="1"/>
    <xf numFmtId="168" fontId="32" fillId="0" borderId="0" xfId="0" applyNumberFormat="1" applyFont="1" applyAlignment="1">
      <alignment horizontal="center"/>
    </xf>
    <xf numFmtId="0" fontId="32" fillId="0" borderId="0" xfId="0" applyFont="1" applyFill="1" applyBorder="1" applyAlignment="1"/>
    <xf numFmtId="165" fontId="32" fillId="0" borderId="0" xfId="0" applyNumberFormat="1" applyFont="1" applyAlignment="1">
      <alignment horizontal="right"/>
    </xf>
    <xf numFmtId="0" fontId="34" fillId="0" borderId="0" xfId="0" applyFont="1" applyAlignment="1">
      <alignment horizontal="center"/>
    </xf>
    <xf numFmtId="0" fontId="34" fillId="0" borderId="0" xfId="0" applyFont="1"/>
    <xf numFmtId="0" fontId="34" fillId="0" borderId="0" xfId="0" applyFont="1" applyBorder="1" applyAlignment="1">
      <alignment horizontal="left"/>
    </xf>
    <xf numFmtId="0" fontId="34" fillId="0" borderId="0" xfId="0" applyFont="1" applyAlignment="1">
      <alignment horizontal="right"/>
    </xf>
    <xf numFmtId="0" fontId="34" fillId="0" borderId="0" xfId="0" applyFont="1" applyAlignment="1">
      <alignment horizontal="left" wrapText="1"/>
    </xf>
    <xf numFmtId="164" fontId="25" fillId="0" borderId="0" xfId="0" applyNumberFormat="1" applyFont="1" applyFill="1" applyAlignment="1">
      <alignment horizontal="center" wrapText="1"/>
    </xf>
    <xf numFmtId="0" fontId="37" fillId="0" borderId="0" xfId="0" applyFont="1"/>
    <xf numFmtId="0" fontId="37" fillId="0" borderId="0" xfId="0" applyFont="1" applyBorder="1"/>
    <xf numFmtId="164" fontId="25" fillId="0" borderId="0" xfId="0" applyNumberFormat="1" applyFont="1" applyFill="1" applyBorder="1" applyAlignment="1">
      <alignment wrapText="1"/>
    </xf>
    <xf numFmtId="0" fontId="25" fillId="0" borderId="0" xfId="0" applyFont="1" applyFill="1" applyAlignment="1">
      <alignment horizontal="center" wrapText="1"/>
    </xf>
    <xf numFmtId="3" fontId="25" fillId="0" borderId="0" xfId="0" applyNumberFormat="1" applyFont="1" applyFill="1" applyBorder="1" applyAlignment="1">
      <alignment horizontal="center" wrapText="1"/>
    </xf>
    <xf numFmtId="2" fontId="25" fillId="0" borderId="0" xfId="0" applyNumberFormat="1" applyFont="1" applyBorder="1" applyAlignment="1">
      <alignment horizontal="center"/>
    </xf>
    <xf numFmtId="2" fontId="25" fillId="0" borderId="0" xfId="0" applyNumberFormat="1" applyFont="1" applyBorder="1" applyAlignment="1">
      <alignment horizontal="right" vertical="center"/>
    </xf>
    <xf numFmtId="2" fontId="25" fillId="0" borderId="0" xfId="0" applyNumberFormat="1" applyFont="1" applyFill="1" applyBorder="1" applyAlignment="1">
      <alignment horizontal="right"/>
    </xf>
    <xf numFmtId="3" fontId="25" fillId="0" borderId="0" xfId="0" applyNumberFormat="1" applyFont="1" applyFill="1" applyBorder="1" applyAlignment="1">
      <alignment horizontal="center"/>
    </xf>
    <xf numFmtId="3" fontId="25" fillId="0" borderId="0" xfId="0" applyNumberFormat="1" applyFont="1" applyFill="1" applyBorder="1" applyAlignment="1">
      <alignment horizontal="right"/>
    </xf>
    <xf numFmtId="168" fontId="25" fillId="0" borderId="0" xfId="0" applyNumberFormat="1" applyFont="1" applyBorder="1" applyAlignment="1">
      <alignment horizontal="center"/>
    </xf>
    <xf numFmtId="168" fontId="25" fillId="0" borderId="0" xfId="0" applyNumberFormat="1" applyFont="1" applyBorder="1" applyAlignment="1">
      <alignment horizontal="centerContinuous"/>
    </xf>
    <xf numFmtId="168" fontId="25" fillId="0" borderId="0" xfId="59" applyNumberFormat="1" applyFont="1" applyBorder="1" applyAlignment="1">
      <alignment horizontal="right"/>
    </xf>
    <xf numFmtId="168" fontId="25" fillId="0" borderId="0" xfId="0" applyNumberFormat="1" applyFont="1" applyBorder="1" applyAlignment="1">
      <alignment horizontal="right"/>
    </xf>
    <xf numFmtId="0" fontId="27" fillId="0" borderId="0" xfId="0" applyFont="1" applyFill="1" applyAlignment="1">
      <alignment horizontal="center"/>
    </xf>
    <xf numFmtId="2" fontId="32" fillId="0" borderId="0" xfId="0" applyNumberFormat="1" applyFont="1" applyBorder="1"/>
    <xf numFmtId="2" fontId="32" fillId="0" borderId="0" xfId="0" applyNumberFormat="1" applyFont="1"/>
    <xf numFmtId="2" fontId="25" fillId="0" borderId="0" xfId="0" applyNumberFormat="1" applyFont="1" applyBorder="1" applyAlignment="1">
      <alignment horizontal="left" vertical="center"/>
    </xf>
    <xf numFmtId="164" fontId="32" fillId="0" borderId="0" xfId="0" applyNumberFormat="1" applyFont="1" applyFill="1" applyBorder="1"/>
    <xf numFmtId="3" fontId="25" fillId="0" borderId="0" xfId="0" applyNumberFormat="1" applyFont="1" applyBorder="1"/>
    <xf numFmtId="164" fontId="25" fillId="0" borderId="0" xfId="0" applyNumberFormat="1" applyFont="1"/>
    <xf numFmtId="3" fontId="25" fillId="0" borderId="0" xfId="0" applyNumberFormat="1" applyFont="1"/>
    <xf numFmtId="0" fontId="25" fillId="0" borderId="0" xfId="0" applyFont="1" applyAlignment="1">
      <alignment horizontal="center"/>
    </xf>
    <xf numFmtId="0" fontId="25" fillId="0" borderId="0" xfId="0" applyFont="1" applyAlignment="1">
      <alignment horizontal="left" vertical="center" wrapText="1"/>
    </xf>
    <xf numFmtId="0" fontId="25" fillId="0" borderId="0" xfId="0" applyFont="1" applyAlignment="1">
      <alignment horizontal="center"/>
    </xf>
    <xf numFmtId="0" fontId="34" fillId="0" borderId="0" xfId="0" applyFont="1" applyAlignment="1">
      <alignment horizontal="left" wrapText="1"/>
    </xf>
    <xf numFmtId="0" fontId="25" fillId="0" borderId="0" xfId="0" applyFont="1" applyFill="1" applyAlignment="1">
      <alignment horizontal="left" wrapText="1"/>
    </xf>
    <xf numFmtId="0" fontId="25" fillId="0" borderId="0" xfId="0" applyFont="1" applyAlignment="1">
      <alignment vertical="center" wrapText="1"/>
    </xf>
    <xf numFmtId="0" fontId="25" fillId="0" borderId="0" xfId="0" applyFont="1" applyFill="1" applyBorder="1" applyAlignment="1">
      <alignment horizontal="center"/>
    </xf>
    <xf numFmtId="0" fontId="25" fillId="0" borderId="0" xfId="0" applyFont="1" applyFill="1" applyBorder="1" applyAlignment="1">
      <alignment horizontal="right" wrapText="1"/>
    </xf>
    <xf numFmtId="168" fontId="25" fillId="0" borderId="0" xfId="0" applyNumberFormat="1" applyFont="1" applyBorder="1" applyAlignment="1">
      <alignment horizontal="left"/>
    </xf>
    <xf numFmtId="164" fontId="25" fillId="0" borderId="0" xfId="0" applyNumberFormat="1" applyFont="1" applyBorder="1" applyAlignment="1">
      <alignment horizontal="left"/>
    </xf>
    <xf numFmtId="3" fontId="25" fillId="0" borderId="0" xfId="0" applyNumberFormat="1" applyFont="1" applyFill="1" applyBorder="1" applyAlignment="1">
      <alignment horizontal="centerContinuous"/>
    </xf>
    <xf numFmtId="164" fontId="25" fillId="0" borderId="0" xfId="0" applyNumberFormat="1" applyFont="1" applyFill="1" applyBorder="1" applyAlignment="1">
      <alignment horizontal="centerContinuous"/>
    </xf>
    <xf numFmtId="0" fontId="38" fillId="0" borderId="0" xfId="0" applyFont="1" applyAlignment="1">
      <alignment horizontal="left" wrapText="1"/>
    </xf>
    <xf numFmtId="0" fontId="25" fillId="0" borderId="0" xfId="0" applyFont="1" applyAlignment="1">
      <alignment wrapText="1"/>
    </xf>
    <xf numFmtId="0" fontId="25" fillId="0" borderId="0" xfId="0" applyFont="1" applyBorder="1" applyAlignment="1">
      <alignment vertical="center"/>
    </xf>
    <xf numFmtId="0" fontId="25" fillId="0" borderId="0" xfId="0" applyFont="1" applyFill="1" applyAlignment="1">
      <alignment horizontal="left" wrapText="1"/>
    </xf>
    <xf numFmtId="0" fontId="25" fillId="0" borderId="0" xfId="0" applyFont="1" applyAlignment="1">
      <alignment horizontal="left" vertical="center" wrapText="1"/>
    </xf>
    <xf numFmtId="0" fontId="31" fillId="0" borderId="0" xfId="0" applyFont="1" applyAlignment="1">
      <alignment horizontal="left" vertical="center" wrapText="1"/>
    </xf>
    <xf numFmtId="0" fontId="25" fillId="0" borderId="0" xfId="0" applyFont="1" applyAlignment="1">
      <alignment horizontal="center"/>
    </xf>
    <xf numFmtId="0" fontId="25" fillId="0" borderId="0" xfId="0" applyFont="1" applyFill="1" applyBorder="1" applyAlignment="1">
      <alignment horizontal="center"/>
    </xf>
    <xf numFmtId="0" fontId="25" fillId="0" borderId="0" xfId="0" applyFont="1" applyBorder="1" applyAlignment="1">
      <alignment horizontal="left" wrapText="1"/>
    </xf>
    <xf numFmtId="0" fontId="34" fillId="0" borderId="0" xfId="0" applyFont="1" applyBorder="1" applyAlignment="1">
      <alignment horizontal="left" wrapText="1"/>
    </xf>
    <xf numFmtId="0" fontId="37" fillId="0" borderId="0" xfId="0" applyFont="1" applyBorder="1" applyAlignment="1">
      <alignment horizontal="left" vertical="top" wrapText="1"/>
    </xf>
    <xf numFmtId="0" fontId="35" fillId="0" borderId="0" xfId="0" applyFont="1" applyFill="1" applyBorder="1" applyAlignment="1">
      <alignment horizontal="left" wrapText="1"/>
    </xf>
    <xf numFmtId="0" fontId="38" fillId="0" borderId="0" xfId="0" applyFont="1" applyAlignment="1">
      <alignment horizontal="left" wrapText="1"/>
    </xf>
    <xf numFmtId="0" fontId="25" fillId="0" borderId="0" xfId="0" applyFont="1" applyAlignment="1">
      <alignment horizontal="left" wrapText="1"/>
    </xf>
    <xf numFmtId="0" fontId="32" fillId="0" borderId="0" xfId="0" applyFont="1" applyBorder="1" applyAlignment="1">
      <alignment horizontal="left" wrapText="1"/>
    </xf>
    <xf numFmtId="2" fontId="25" fillId="0" borderId="0" xfId="0" applyNumberFormat="1" applyFont="1" applyBorder="1" applyAlignment="1">
      <alignment horizontal="center"/>
    </xf>
    <xf numFmtId="0" fontId="34" fillId="0" borderId="0" xfId="0" applyFont="1" applyAlignment="1">
      <alignment horizontal="left" wrapText="1"/>
    </xf>
    <xf numFmtId="0" fontId="32" fillId="0" borderId="0" xfId="0" applyFont="1" applyAlignment="1">
      <alignment horizontal="left" wrapText="1"/>
    </xf>
    <xf numFmtId="3" fontId="25" fillId="0" borderId="0" xfId="0" applyNumberFormat="1" applyFont="1" applyFill="1" applyAlignment="1">
      <alignment horizontal="center"/>
    </xf>
    <xf numFmtId="3" fontId="25" fillId="0" borderId="0" xfId="0" applyNumberFormat="1" applyFont="1" applyFill="1" applyAlignment="1">
      <alignment horizontal="right" wrapText="1"/>
    </xf>
    <xf numFmtId="164" fontId="25" fillId="0" borderId="0" xfId="0" applyNumberFormat="1" applyFont="1" applyFill="1" applyAlignment="1">
      <alignment horizontal="center" wrapText="1"/>
    </xf>
    <xf numFmtId="0" fontId="25" fillId="0" borderId="0" xfId="0" applyFont="1" applyFill="1" applyAlignment="1">
      <alignment horizontal="right"/>
    </xf>
    <xf numFmtId="0" fontId="25" fillId="0" borderId="0" xfId="0" applyFont="1" applyBorder="1" applyAlignment="1">
      <alignment horizontal="center"/>
    </xf>
  </cellXfs>
  <cellStyles count="101">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lumn heading border A&amp;B" xfId="55"/>
    <cellStyle name="column heading border above" xfId="56"/>
    <cellStyle name="column heading border below" xfId="57"/>
    <cellStyle name="column heading no border &amp; short title" xfId="58"/>
    <cellStyle name="Comma" xfId="59" builtinId="3"/>
    <cellStyle name="comma 0 decimal" xfId="60"/>
    <cellStyle name="comma 1 decimal" xfId="61"/>
    <cellStyle name="Comma 2" xfId="62"/>
    <cellStyle name="comma 2 decimal" xfId="63"/>
    <cellStyle name="Explanatory Text" xfId="64" builtinId="53" customBuiltin="1"/>
    <cellStyle name="Explanatory Text 2" xfId="65"/>
    <cellStyle name="Good" xfId="66" builtinId="26" customBuiltin="1"/>
    <cellStyle name="Good 2" xfId="67"/>
    <cellStyle name="Heading 1" xfId="68" builtinId="16" customBuiltin="1"/>
    <cellStyle name="Heading 1 2" xfId="69"/>
    <cellStyle name="Heading 2" xfId="70" builtinId="17" customBuiltin="1"/>
    <cellStyle name="Heading 2 2" xfId="71"/>
    <cellStyle name="Heading 3" xfId="72" builtinId="18" customBuiltin="1"/>
    <cellStyle name="Heading 3 2" xfId="73"/>
    <cellStyle name="Heading 4" xfId="74" builtinId="19" customBuiltin="1"/>
    <cellStyle name="Heading 4 2" xfId="75"/>
    <cellStyle name="Input" xfId="76" builtinId="20" customBuiltin="1"/>
    <cellStyle name="Input 2" xfId="77"/>
    <cellStyle name="Linked Cell" xfId="78" builtinId="24" customBuiltin="1"/>
    <cellStyle name="Linked Cell 2" xfId="79"/>
    <cellStyle name="Neutral" xfId="80" builtinId="28" customBuiltin="1"/>
    <cellStyle name="Neutral 2" xfId="81"/>
    <cellStyle name="Normal" xfId="0" builtinId="0"/>
    <cellStyle name="Normal 2" xfId="82"/>
    <cellStyle name="Normal 2 2" xfId="83"/>
    <cellStyle name="Normal 7" xfId="84"/>
    <cellStyle name="Note" xfId="85" builtinId="10" customBuiltin="1"/>
    <cellStyle name="Note 2" xfId="86"/>
    <cellStyle name="Note 3" xfId="87"/>
    <cellStyle name="Output" xfId="88" builtinId="21" customBuiltin="1"/>
    <cellStyle name="Output 2" xfId="89"/>
    <cellStyle name="Percent 2 2" xfId="90"/>
    <cellStyle name="Percent 7" xfId="91"/>
    <cellStyle name="Title" xfId="92" builtinId="15" customBuiltin="1"/>
    <cellStyle name="title 1" xfId="93"/>
    <cellStyle name="title 2" xfId="94"/>
    <cellStyle name="title 3" xfId="95"/>
    <cellStyle name="Title 4" xfId="96"/>
    <cellStyle name="Total" xfId="97" builtinId="25" customBuiltin="1"/>
    <cellStyle name="Total 2" xfId="98"/>
    <cellStyle name="Warning Text" xfId="99" builtinId="11" customBuiltin="1"/>
    <cellStyle name="Warning Text 2" xfId="1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tabSelected="1" zoomScaleNormal="100" workbookViewId="0"/>
  </sheetViews>
  <sheetFormatPr defaultColWidth="9.140625" defaultRowHeight="12.75"/>
  <cols>
    <col min="1" max="1" width="6.5703125" style="32" customWidth="1"/>
    <col min="2" max="2" width="9.5703125" style="34" customWidth="1"/>
    <col min="3" max="3" width="12.5703125" style="34" customWidth="1"/>
    <col min="4" max="4" width="19.5703125" style="34" customWidth="1"/>
    <col min="5" max="5" width="3.42578125" style="32" customWidth="1"/>
    <col min="6" max="6" width="8" style="6" customWidth="1"/>
    <col min="7" max="7" width="10" style="6" customWidth="1"/>
    <col min="8" max="8" width="10.42578125" style="6" customWidth="1"/>
    <col min="9" max="9" width="3.42578125" style="6" customWidth="1"/>
    <col min="10" max="10" width="8.5703125" style="6" customWidth="1"/>
    <col min="11" max="11" width="9.5703125" style="6" customWidth="1"/>
    <col min="12" max="12" width="10.5703125" style="6" customWidth="1"/>
    <col min="13" max="13" width="2.85546875" style="6" customWidth="1"/>
    <col min="14" max="14" width="3.140625" style="32" customWidth="1"/>
    <col min="15" max="15" width="15.42578125" style="60" customWidth="1"/>
    <col min="16" max="16" width="17.42578125" style="60" customWidth="1"/>
    <col min="17" max="17" width="18.85546875" style="60" customWidth="1"/>
    <col min="18" max="19" width="9.140625" style="32"/>
    <col min="20" max="20" width="14.85546875" style="32" customWidth="1"/>
    <col min="21" max="21" width="19.42578125" style="32" customWidth="1"/>
    <col min="22" max="16384" width="9.140625" style="32"/>
  </cols>
  <sheetData>
    <row r="1" spans="1:21">
      <c r="A1" s="4" t="s">
        <v>0</v>
      </c>
      <c r="B1" s="33"/>
      <c r="C1" s="32"/>
      <c r="D1" s="32"/>
      <c r="F1" s="32"/>
      <c r="G1" s="32"/>
      <c r="H1" s="32"/>
      <c r="I1" s="32"/>
      <c r="J1" s="32"/>
    </row>
    <row r="2" spans="1:21">
      <c r="A2" s="139" t="s">
        <v>116</v>
      </c>
      <c r="B2" s="139"/>
      <c r="C2" s="139"/>
      <c r="D2" s="139"/>
      <c r="E2" s="139"/>
      <c r="F2" s="139"/>
      <c r="G2" s="139"/>
      <c r="H2" s="139"/>
      <c r="I2" s="139"/>
      <c r="J2" s="139"/>
      <c r="K2" s="139"/>
      <c r="L2" s="139"/>
      <c r="M2" s="139"/>
      <c r="N2" s="139"/>
      <c r="O2" s="139"/>
      <c r="P2" s="139"/>
      <c r="Q2" s="139"/>
    </row>
    <row r="3" spans="1:21">
      <c r="A3" s="139"/>
      <c r="B3" s="139"/>
      <c r="C3" s="139"/>
      <c r="D3" s="139"/>
      <c r="E3" s="139"/>
      <c r="F3" s="139"/>
      <c r="G3" s="139"/>
      <c r="H3" s="139"/>
      <c r="I3" s="139"/>
      <c r="J3" s="139"/>
      <c r="K3" s="139"/>
      <c r="L3" s="139"/>
      <c r="M3" s="139"/>
      <c r="N3" s="139"/>
      <c r="O3" s="139"/>
      <c r="P3" s="139"/>
      <c r="Q3" s="139"/>
    </row>
    <row r="4" spans="1:21">
      <c r="A4" s="128"/>
      <c r="B4" s="128"/>
      <c r="C4" s="128"/>
      <c r="D4" s="128"/>
      <c r="E4" s="128"/>
      <c r="F4" s="128"/>
      <c r="G4" s="128"/>
      <c r="H4" s="128"/>
      <c r="I4" s="128"/>
      <c r="J4" s="128"/>
      <c r="K4" s="128"/>
      <c r="L4" s="128"/>
      <c r="M4" s="128"/>
      <c r="N4" s="128"/>
      <c r="O4" s="128"/>
      <c r="P4" s="128"/>
      <c r="Q4" s="128"/>
    </row>
    <row r="5" spans="1:21">
      <c r="A5" s="1"/>
      <c r="F5" s="156" t="s">
        <v>136</v>
      </c>
      <c r="G5" s="156"/>
      <c r="H5" s="156"/>
      <c r="I5" s="156"/>
      <c r="J5" s="156"/>
      <c r="K5" s="156"/>
      <c r="L5" s="156"/>
      <c r="O5" s="156" t="s">
        <v>137</v>
      </c>
      <c r="P5" s="156"/>
      <c r="Q5" s="156"/>
    </row>
    <row r="6" spans="1:21">
      <c r="A6" s="1"/>
      <c r="B6" s="154" t="s">
        <v>135</v>
      </c>
      <c r="C6" s="154"/>
      <c r="D6" s="154"/>
      <c r="F6" s="156"/>
      <c r="G6" s="156"/>
      <c r="H6" s="156"/>
      <c r="I6" s="156"/>
      <c r="J6" s="156"/>
      <c r="K6" s="156"/>
      <c r="L6" s="156"/>
      <c r="O6" s="156"/>
      <c r="P6" s="156"/>
      <c r="Q6" s="156"/>
    </row>
    <row r="7" spans="1:21" ht="22.5" customHeight="1">
      <c r="B7" s="34" t="s">
        <v>1</v>
      </c>
      <c r="C7" s="155" t="s">
        <v>2</v>
      </c>
      <c r="D7" s="155" t="s">
        <v>3</v>
      </c>
      <c r="E7" s="105"/>
      <c r="F7" s="101" t="s">
        <v>4</v>
      </c>
      <c r="G7" s="6" t="s">
        <v>5</v>
      </c>
      <c r="H7" s="6" t="s">
        <v>6</v>
      </c>
      <c r="J7" s="101" t="s">
        <v>4</v>
      </c>
      <c r="K7" s="101" t="s">
        <v>7</v>
      </c>
      <c r="L7" s="101" t="s">
        <v>8</v>
      </c>
      <c r="M7" s="101"/>
      <c r="N7" s="106"/>
      <c r="O7" s="101" t="s">
        <v>76</v>
      </c>
      <c r="P7" s="101" t="s">
        <v>111</v>
      </c>
      <c r="Q7" s="101" t="s">
        <v>112</v>
      </c>
    </row>
    <row r="8" spans="1:21">
      <c r="A8" s="4">
        <v>2006</v>
      </c>
      <c r="B8" s="123">
        <v>1359512</v>
      </c>
      <c r="C8" s="123">
        <v>29260</v>
      </c>
      <c r="D8" s="123">
        <v>1902</v>
      </c>
      <c r="E8" s="1"/>
      <c r="F8" s="122">
        <v>2.1522428636000002</v>
      </c>
      <c r="G8" s="122">
        <v>0.62691612870000002</v>
      </c>
      <c r="H8" s="122">
        <v>1.5253267348999999</v>
      </c>
      <c r="I8" s="122"/>
      <c r="J8" s="122">
        <v>6.5003417634999998</v>
      </c>
      <c r="K8" s="122">
        <v>3.7388926862999998</v>
      </c>
      <c r="L8" s="122">
        <v>2.7614490772</v>
      </c>
      <c r="M8" s="122"/>
      <c r="N8" s="121"/>
      <c r="O8" s="60">
        <v>42.125768968000003</v>
      </c>
      <c r="P8" s="104">
        <v>15.584415584</v>
      </c>
      <c r="Q8" s="104">
        <v>26.541353383000001</v>
      </c>
      <c r="S8" s="34"/>
      <c r="T8" s="5"/>
      <c r="U8" s="5"/>
    </row>
    <row r="9" spans="1:21">
      <c r="A9" s="4">
        <v>2007</v>
      </c>
      <c r="B9" s="123">
        <v>1315368</v>
      </c>
      <c r="C9" s="123">
        <v>33453</v>
      </c>
      <c r="D9" s="123">
        <v>1903</v>
      </c>
      <c r="E9" s="1"/>
      <c r="F9" s="122">
        <v>2.5432426515</v>
      </c>
      <c r="G9" s="122">
        <v>0.71234817939999995</v>
      </c>
      <c r="H9" s="122">
        <v>1.8308944721</v>
      </c>
      <c r="I9" s="122"/>
      <c r="J9" s="122">
        <v>5.6885780050000001</v>
      </c>
      <c r="K9" s="122">
        <v>3.2015065912999998</v>
      </c>
      <c r="L9" s="122">
        <v>2.4870714135999998</v>
      </c>
      <c r="M9" s="122"/>
      <c r="N9" s="121"/>
      <c r="O9" s="60">
        <v>39.796131887000001</v>
      </c>
      <c r="P9" s="104">
        <v>14.417242100999999</v>
      </c>
      <c r="Q9" s="104">
        <v>25.378889785999998</v>
      </c>
      <c r="S9" s="34"/>
      <c r="T9" s="5"/>
      <c r="U9" s="5"/>
    </row>
    <row r="10" spans="1:21">
      <c r="A10" s="4">
        <v>2008</v>
      </c>
      <c r="B10" s="123">
        <v>1292539</v>
      </c>
      <c r="C10" s="123">
        <v>39176</v>
      </c>
      <c r="D10" s="123">
        <v>1990</v>
      </c>
      <c r="E10" s="1"/>
      <c r="F10" s="122">
        <v>3.0309336893999999</v>
      </c>
      <c r="G10" s="122">
        <v>0.82488806910000001</v>
      </c>
      <c r="H10" s="122">
        <v>2.2060456202999998</v>
      </c>
      <c r="I10" s="122"/>
      <c r="J10" s="122">
        <v>5.0796405963</v>
      </c>
      <c r="K10" s="122">
        <v>2.871656116</v>
      </c>
      <c r="L10" s="122">
        <v>2.2079844802999999</v>
      </c>
      <c r="M10" s="122"/>
      <c r="N10" s="121"/>
      <c r="O10" s="60">
        <v>35.810189911999998</v>
      </c>
      <c r="P10" s="104">
        <v>13.125382887000001</v>
      </c>
      <c r="Q10" s="104">
        <v>22.684807025000001</v>
      </c>
      <c r="S10" s="34"/>
      <c r="T10" s="5"/>
      <c r="U10" s="5"/>
    </row>
    <row r="11" spans="1:21" ht="14.45" customHeight="1">
      <c r="A11" s="4">
        <v>2009</v>
      </c>
      <c r="B11" s="123">
        <v>1279445</v>
      </c>
      <c r="C11" s="123">
        <v>44228</v>
      </c>
      <c r="D11" s="123">
        <v>2002</v>
      </c>
      <c r="E11" s="1"/>
      <c r="F11" s="122">
        <v>3.4568113517999999</v>
      </c>
      <c r="G11" s="122">
        <v>0.92344727599999998</v>
      </c>
      <c r="H11" s="122">
        <v>2.5333640757999998</v>
      </c>
      <c r="I11" s="122"/>
      <c r="J11" s="122">
        <v>4.5265442705999996</v>
      </c>
      <c r="K11" s="122">
        <v>2.5707696482000002</v>
      </c>
      <c r="L11" s="122">
        <v>1.9557746224000001</v>
      </c>
      <c r="M11" s="122"/>
      <c r="N11" s="121"/>
      <c r="O11" s="60">
        <v>33.580537216000003</v>
      </c>
      <c r="P11" s="104">
        <v>12.155195804</v>
      </c>
      <c r="Q11" s="104">
        <v>21.425341413000002</v>
      </c>
      <c r="S11" s="34"/>
      <c r="T11" s="5"/>
      <c r="U11" s="5"/>
    </row>
    <row r="12" spans="1:21">
      <c r="A12" s="4">
        <v>2010</v>
      </c>
      <c r="B12" s="123">
        <v>1289137</v>
      </c>
      <c r="C12" s="123">
        <v>48760</v>
      </c>
      <c r="D12" s="123">
        <v>2018</v>
      </c>
      <c r="E12" s="1"/>
      <c r="F12" s="122">
        <v>3.7823753409999998</v>
      </c>
      <c r="G12" s="122">
        <v>1.0176575492</v>
      </c>
      <c r="H12" s="122">
        <v>2.7647177917999999</v>
      </c>
      <c r="I12" s="122"/>
      <c r="J12" s="122">
        <v>4.1386382280999996</v>
      </c>
      <c r="K12" s="122">
        <v>2.4815422477000002</v>
      </c>
      <c r="L12" s="122">
        <v>1.6570959803</v>
      </c>
      <c r="M12" s="122"/>
      <c r="N12" s="121"/>
      <c r="O12" s="60">
        <v>31.240771123999998</v>
      </c>
      <c r="P12" s="104">
        <v>11.478671042</v>
      </c>
      <c r="Q12" s="104">
        <v>19.762100082</v>
      </c>
      <c r="S12" s="5"/>
      <c r="T12" s="5"/>
      <c r="U12" s="5"/>
    </row>
    <row r="13" spans="1:21">
      <c r="A13" s="4">
        <v>2011</v>
      </c>
      <c r="B13" s="123">
        <v>1289970</v>
      </c>
      <c r="C13" s="123">
        <v>51106</v>
      </c>
      <c r="D13" s="123">
        <v>1928</v>
      </c>
      <c r="E13" s="1"/>
      <c r="F13" s="122">
        <v>3.9617975612</v>
      </c>
      <c r="G13" s="122">
        <v>1.0318069411999999</v>
      </c>
      <c r="H13" s="122">
        <v>2.9299906198999999</v>
      </c>
      <c r="I13" s="122"/>
      <c r="J13" s="122">
        <v>3.7725511682000001</v>
      </c>
      <c r="K13" s="122">
        <v>2.1758697608999999</v>
      </c>
      <c r="L13" s="122">
        <v>1.5966814073</v>
      </c>
      <c r="M13" s="122"/>
      <c r="N13" s="121"/>
      <c r="O13" s="60">
        <v>30.07083317</v>
      </c>
      <c r="P13" s="104">
        <v>10.660196453999999</v>
      </c>
      <c r="Q13" s="104">
        <v>19.410636715999999</v>
      </c>
      <c r="S13" s="5"/>
      <c r="T13" s="5"/>
      <c r="U13" s="5"/>
    </row>
    <row r="14" spans="1:21">
      <c r="A14" s="4">
        <v>2012</v>
      </c>
      <c r="B14" s="123">
        <v>1296514</v>
      </c>
      <c r="C14" s="123">
        <v>53148</v>
      </c>
      <c r="D14" s="123">
        <v>1987</v>
      </c>
      <c r="E14" s="1"/>
      <c r="F14" s="122">
        <v>4.0993001232999999</v>
      </c>
      <c r="G14" s="122">
        <v>1.060690436</v>
      </c>
      <c r="H14" s="122">
        <v>3.0386096872000001</v>
      </c>
      <c r="I14" s="122"/>
      <c r="J14" s="122">
        <v>3.738616693</v>
      </c>
      <c r="K14" s="122">
        <v>2.1600060209</v>
      </c>
      <c r="L14" s="122">
        <v>1.5786106720999999</v>
      </c>
      <c r="M14" s="122"/>
      <c r="N14" s="121"/>
      <c r="O14" s="60">
        <v>29.107398208999999</v>
      </c>
      <c r="P14" s="104">
        <v>10.382328592</v>
      </c>
      <c r="Q14" s="104">
        <v>18.725069616999999</v>
      </c>
      <c r="S14" s="5"/>
      <c r="T14" s="5"/>
      <c r="U14" s="5"/>
    </row>
    <row r="15" spans="1:21">
      <c r="A15" s="4">
        <v>2013</v>
      </c>
      <c r="B15" s="123">
        <v>1326957</v>
      </c>
      <c r="C15" s="123">
        <v>52827</v>
      </c>
      <c r="D15" s="123">
        <v>1906</v>
      </c>
      <c r="E15" s="1"/>
      <c r="F15" s="122">
        <v>3.9810634405999998</v>
      </c>
      <c r="G15" s="122">
        <v>1.0299504806999999</v>
      </c>
      <c r="H15" s="122">
        <v>2.9511129600000001</v>
      </c>
      <c r="I15" s="122"/>
      <c r="J15" s="122">
        <v>3.6080034831000001</v>
      </c>
      <c r="K15" s="122">
        <v>2.1731311639999999</v>
      </c>
      <c r="L15" s="122">
        <v>1.4348723190999999</v>
      </c>
      <c r="M15" s="122"/>
      <c r="N15" s="121"/>
      <c r="O15" s="60">
        <v>28.373748273</v>
      </c>
      <c r="P15" s="104">
        <v>10.159577489</v>
      </c>
      <c r="Q15" s="104">
        <v>18.214170784</v>
      </c>
      <c r="S15" s="5"/>
      <c r="T15" s="5"/>
      <c r="U15" s="5"/>
    </row>
    <row r="16" spans="1:21">
      <c r="A16" s="4">
        <v>2014</v>
      </c>
      <c r="B16" s="123">
        <v>1341594</v>
      </c>
      <c r="C16" s="123">
        <v>54223</v>
      </c>
      <c r="D16" s="123">
        <v>1886</v>
      </c>
      <c r="E16" s="1"/>
      <c r="F16" s="122">
        <v>4.0416847422000002</v>
      </c>
      <c r="G16" s="122">
        <v>1.0184154073</v>
      </c>
      <c r="H16" s="122">
        <v>3.0232693348000002</v>
      </c>
      <c r="I16" s="122"/>
      <c r="J16" s="122">
        <v>3.4782287958999998</v>
      </c>
      <c r="K16" s="122">
        <v>2.0655441417999998</v>
      </c>
      <c r="L16" s="122">
        <v>1.4126846541</v>
      </c>
      <c r="M16" s="122"/>
      <c r="N16" s="121"/>
      <c r="O16" s="60">
        <v>27.043874371000001</v>
      </c>
      <c r="P16" s="104">
        <v>9.4719952787999997</v>
      </c>
      <c r="Q16" s="104">
        <v>17.571879092</v>
      </c>
      <c r="S16" s="5"/>
      <c r="T16" s="5"/>
      <c r="U16" s="5"/>
    </row>
    <row r="17" spans="1:21">
      <c r="A17" s="4">
        <v>2015</v>
      </c>
      <c r="B17" s="123">
        <v>1343857</v>
      </c>
      <c r="C17" s="123">
        <v>56555</v>
      </c>
      <c r="D17" s="123">
        <v>1927</v>
      </c>
      <c r="E17" s="1"/>
      <c r="F17" s="122">
        <v>4.2084090792</v>
      </c>
      <c r="G17" s="122">
        <v>1.0295738311</v>
      </c>
      <c r="H17" s="122">
        <v>3.1788352481</v>
      </c>
      <c r="I17" s="122"/>
      <c r="J17" s="122">
        <v>3.4073026257999999</v>
      </c>
      <c r="K17" s="122">
        <v>1.9591548051000001</v>
      </c>
      <c r="L17" s="122">
        <v>1.4481478207</v>
      </c>
      <c r="M17" s="122"/>
      <c r="N17" s="121"/>
      <c r="O17" s="60">
        <v>25.845636990999999</v>
      </c>
      <c r="P17" s="104">
        <v>8.8126602421999998</v>
      </c>
      <c r="Q17" s="104">
        <v>17.032976747999999</v>
      </c>
      <c r="S17" s="5"/>
      <c r="T17" s="5"/>
      <c r="U17" s="5"/>
    </row>
    <row r="18" spans="1:21">
      <c r="A18" s="4">
        <v>2016</v>
      </c>
      <c r="B18" s="123">
        <v>1350876</v>
      </c>
      <c r="C18" s="123">
        <v>59198</v>
      </c>
      <c r="D18" s="123">
        <v>1909</v>
      </c>
      <c r="E18" s="1"/>
      <c r="F18" s="122">
        <v>4.3821934803999998</v>
      </c>
      <c r="G18" s="122">
        <v>1.0832230345</v>
      </c>
      <c r="H18" s="122">
        <v>3.2989704458000002</v>
      </c>
      <c r="I18" s="122"/>
      <c r="J18" s="122">
        <v>3.2247711071</v>
      </c>
      <c r="K18" s="122">
        <v>1.9443224432999999</v>
      </c>
      <c r="L18" s="122">
        <v>1.2804486638000001</v>
      </c>
      <c r="M18" s="122"/>
      <c r="N18" s="61"/>
      <c r="O18" s="60">
        <v>25.223825129000002</v>
      </c>
      <c r="P18" s="60">
        <v>8.6607655664000003</v>
      </c>
      <c r="Q18" s="60">
        <v>16.563059562999999</v>
      </c>
      <c r="S18" s="5"/>
      <c r="T18" s="5"/>
      <c r="U18" s="5"/>
    </row>
    <row r="19" spans="1:21">
      <c r="A19" s="4"/>
      <c r="B19" s="123"/>
      <c r="C19" s="123"/>
      <c r="D19" s="123"/>
      <c r="E19" s="1"/>
      <c r="F19" s="122"/>
      <c r="G19" s="122"/>
      <c r="H19" s="122"/>
      <c r="I19" s="122"/>
      <c r="J19" s="122"/>
      <c r="K19" s="122"/>
      <c r="L19" s="122"/>
      <c r="M19" s="122"/>
      <c r="N19" s="61"/>
      <c r="S19" s="5"/>
      <c r="T19" s="5"/>
      <c r="U19" s="5"/>
    </row>
    <row r="20" spans="1:21" ht="12.75" customHeight="1">
      <c r="A20" s="139" t="s">
        <v>122</v>
      </c>
      <c r="B20" s="139"/>
      <c r="C20" s="139"/>
      <c r="D20" s="139"/>
      <c r="E20" s="139"/>
      <c r="F20" s="139"/>
      <c r="G20" s="139"/>
      <c r="H20" s="139"/>
      <c r="I20" s="139"/>
      <c r="J20" s="139"/>
      <c r="K20" s="139"/>
      <c r="L20" s="139"/>
      <c r="M20" s="139"/>
      <c r="N20" s="139"/>
      <c r="O20" s="139"/>
      <c r="P20" s="139"/>
      <c r="Q20" s="139"/>
    </row>
    <row r="21" spans="1:21">
      <c r="A21" s="139"/>
      <c r="B21" s="139"/>
      <c r="C21" s="139"/>
      <c r="D21" s="139"/>
      <c r="E21" s="139"/>
      <c r="F21" s="139"/>
      <c r="G21" s="139"/>
      <c r="H21" s="139"/>
      <c r="I21" s="139"/>
      <c r="J21" s="139"/>
      <c r="K21" s="139"/>
      <c r="L21" s="139"/>
      <c r="M21" s="139"/>
      <c r="N21" s="139"/>
      <c r="O21" s="139"/>
      <c r="P21" s="139"/>
      <c r="Q21" s="139"/>
      <c r="S21" s="34"/>
      <c r="T21" s="5"/>
      <c r="U21" s="5"/>
    </row>
    <row r="22" spans="1:21">
      <c r="A22" s="139"/>
      <c r="B22" s="139"/>
      <c r="C22" s="139"/>
      <c r="D22" s="139"/>
      <c r="E22" s="139"/>
      <c r="F22" s="139"/>
      <c r="G22" s="139"/>
      <c r="H22" s="139"/>
      <c r="I22" s="139"/>
      <c r="J22" s="139"/>
      <c r="K22" s="139"/>
      <c r="L22" s="139"/>
      <c r="M22" s="139"/>
      <c r="N22" s="139"/>
      <c r="O22" s="139"/>
      <c r="P22" s="139"/>
      <c r="Q22" s="139"/>
      <c r="S22" s="34"/>
      <c r="T22" s="5"/>
      <c r="U22" s="5"/>
    </row>
    <row r="23" spans="1:21">
      <c r="A23" s="139"/>
      <c r="B23" s="139"/>
      <c r="C23" s="139"/>
      <c r="D23" s="139"/>
      <c r="E23" s="139"/>
      <c r="F23" s="139"/>
      <c r="G23" s="139"/>
      <c r="H23" s="139"/>
      <c r="I23" s="139"/>
      <c r="J23" s="139"/>
      <c r="K23" s="139"/>
      <c r="L23" s="139"/>
      <c r="M23" s="139"/>
      <c r="N23" s="139"/>
      <c r="O23" s="139"/>
      <c r="P23" s="139"/>
      <c r="Q23" s="139"/>
      <c r="S23" s="34"/>
      <c r="T23" s="5"/>
      <c r="U23" s="5"/>
    </row>
    <row r="24" spans="1:21" ht="14.45" customHeight="1">
      <c r="A24" s="4"/>
      <c r="B24" s="57"/>
      <c r="C24" s="69"/>
      <c r="D24" s="69"/>
      <c r="E24" s="58"/>
      <c r="F24" s="59"/>
      <c r="G24" s="59"/>
      <c r="H24" s="59"/>
      <c r="I24" s="59"/>
      <c r="J24" s="59"/>
      <c r="K24" s="60"/>
      <c r="L24" s="60"/>
      <c r="M24" s="60"/>
      <c r="N24" s="14"/>
      <c r="S24" s="34"/>
      <c r="T24" s="5"/>
      <c r="U24" s="5"/>
    </row>
    <row r="25" spans="1:21">
      <c r="A25" s="4"/>
      <c r="B25" s="57"/>
      <c r="C25" s="69"/>
      <c r="D25" s="69"/>
      <c r="E25" s="58"/>
      <c r="F25" s="59"/>
      <c r="G25" s="59"/>
      <c r="H25" s="59"/>
      <c r="I25" s="59"/>
      <c r="J25" s="59"/>
      <c r="K25" s="60"/>
      <c r="L25" s="60"/>
      <c r="M25" s="60"/>
      <c r="N25" s="61"/>
      <c r="S25" s="5"/>
      <c r="T25" s="5"/>
      <c r="U25" s="5"/>
    </row>
    <row r="26" spans="1:21">
      <c r="A26" s="4"/>
      <c r="B26" s="57"/>
      <c r="C26" s="69"/>
      <c r="D26" s="69"/>
      <c r="E26" s="58"/>
      <c r="F26" s="59"/>
      <c r="G26" s="59"/>
      <c r="H26" s="59"/>
      <c r="I26" s="59"/>
      <c r="J26" s="59"/>
      <c r="K26" s="60"/>
      <c r="L26" s="60"/>
      <c r="M26" s="60"/>
      <c r="N26" s="61"/>
      <c r="S26" s="5"/>
      <c r="T26" s="5"/>
      <c r="U26" s="5"/>
    </row>
    <row r="27" spans="1:21">
      <c r="A27" s="4"/>
      <c r="B27" s="57"/>
      <c r="C27" s="69"/>
      <c r="D27" s="69"/>
      <c r="E27" s="58"/>
      <c r="F27" s="59"/>
      <c r="G27" s="59"/>
      <c r="H27" s="59"/>
      <c r="I27" s="59"/>
      <c r="J27" s="59"/>
      <c r="K27" s="60"/>
      <c r="L27" s="60"/>
      <c r="M27" s="60"/>
      <c r="N27" s="61"/>
      <c r="S27" s="5"/>
      <c r="T27" s="5"/>
      <c r="U27" s="5"/>
    </row>
    <row r="28" spans="1:21">
      <c r="A28" s="4"/>
      <c r="B28" s="57"/>
      <c r="C28" s="69"/>
      <c r="D28" s="69"/>
      <c r="E28" s="58"/>
      <c r="F28" s="59"/>
      <c r="G28" s="59"/>
      <c r="H28" s="59"/>
      <c r="I28" s="59"/>
      <c r="J28" s="59"/>
      <c r="K28" s="60"/>
      <c r="L28" s="60"/>
      <c r="M28" s="60"/>
      <c r="N28" s="61"/>
      <c r="S28" s="5"/>
      <c r="T28" s="5"/>
      <c r="U28" s="5"/>
    </row>
    <row r="29" spans="1:21">
      <c r="A29" s="4"/>
      <c r="B29" s="57"/>
      <c r="C29" s="69"/>
      <c r="D29" s="69"/>
      <c r="E29" s="58"/>
      <c r="F29" s="59"/>
      <c r="G29" s="59"/>
      <c r="H29" s="59"/>
      <c r="I29" s="59"/>
      <c r="J29" s="59"/>
      <c r="K29" s="60"/>
      <c r="L29" s="60"/>
      <c r="M29" s="60"/>
      <c r="N29" s="61"/>
      <c r="S29" s="5"/>
      <c r="T29" s="5"/>
      <c r="U29" s="5"/>
    </row>
    <row r="30" spans="1:21">
      <c r="A30" s="4"/>
      <c r="B30" s="57"/>
      <c r="C30" s="69"/>
      <c r="D30" s="69"/>
      <c r="E30" s="58"/>
      <c r="F30" s="59"/>
      <c r="G30" s="59"/>
      <c r="H30" s="59"/>
      <c r="I30" s="59"/>
      <c r="J30" s="59"/>
      <c r="K30" s="60"/>
      <c r="L30" s="60"/>
      <c r="M30" s="60"/>
      <c r="N30" s="61"/>
      <c r="S30" s="5"/>
      <c r="T30" s="5"/>
      <c r="U30" s="5"/>
    </row>
    <row r="31" spans="1:21">
      <c r="A31" s="4"/>
      <c r="B31" s="57"/>
      <c r="C31" s="69"/>
      <c r="D31" s="69"/>
      <c r="E31" s="58"/>
      <c r="F31" s="59"/>
      <c r="G31" s="59"/>
      <c r="H31" s="59"/>
      <c r="I31" s="59"/>
      <c r="J31" s="59"/>
      <c r="K31" s="60"/>
      <c r="L31" s="60"/>
      <c r="M31" s="60"/>
      <c r="N31" s="61"/>
      <c r="S31" s="5"/>
      <c r="T31" s="5"/>
      <c r="U31" s="5"/>
    </row>
  </sheetData>
  <mergeCells count="5">
    <mergeCell ref="A2:Q3"/>
    <mergeCell ref="A20:Q23"/>
    <mergeCell ref="B6:D6"/>
    <mergeCell ref="F5:L6"/>
    <mergeCell ref="O5:Q6"/>
  </mergeCells>
  <pageMargins left="0.7" right="0.7" top="0.75" bottom="0.75" header="0.3" footer="0.3"/>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Normal="100" workbookViewId="0"/>
  </sheetViews>
  <sheetFormatPr defaultColWidth="9.140625" defaultRowHeight="12.75" customHeight="1"/>
  <cols>
    <col min="1" max="1" width="5.85546875" style="12" customWidth="1"/>
    <col min="2" max="2" width="7.5703125" style="17" customWidth="1"/>
    <col min="3" max="3" width="8.5703125" style="17" customWidth="1"/>
    <col min="4" max="4" width="10.42578125" style="17" customWidth="1"/>
    <col min="5" max="5" width="6.5703125" style="17" customWidth="1"/>
    <col min="6" max="6" width="8.140625" style="17" customWidth="1"/>
    <col min="7" max="7" width="7.5703125" style="17" customWidth="1"/>
    <col min="8" max="8" width="10" style="17" customWidth="1"/>
    <col min="9" max="9" width="9.140625" style="1"/>
    <col min="10" max="10" width="7.5703125" style="17" customWidth="1"/>
    <col min="11" max="11" width="8.5703125" style="17" customWidth="1"/>
    <col min="12" max="12" width="10.42578125" style="17" customWidth="1"/>
    <col min="13" max="13" width="6.5703125" style="17" customWidth="1"/>
    <col min="14" max="14" width="8.140625" style="17" customWidth="1"/>
    <col min="15" max="15" width="7.5703125" style="17" customWidth="1"/>
    <col min="16" max="16" width="10" style="17" customWidth="1"/>
    <col min="17" max="16384" width="9.140625" style="1"/>
  </cols>
  <sheetData>
    <row r="1" spans="1:16" s="97" customFormat="1" ht="12.75" customHeight="1">
      <c r="A1" s="12" t="s">
        <v>90</v>
      </c>
      <c r="B1" s="99"/>
      <c r="C1" s="99"/>
      <c r="D1" s="99"/>
      <c r="E1" s="99"/>
      <c r="F1" s="99"/>
      <c r="G1" s="99"/>
      <c r="H1" s="99"/>
    </row>
    <row r="2" spans="1:16" s="97" customFormat="1" ht="12.75" customHeight="1">
      <c r="A2" s="152" t="s">
        <v>127</v>
      </c>
      <c r="B2" s="152"/>
      <c r="C2" s="152"/>
      <c r="D2" s="152"/>
      <c r="E2" s="152"/>
      <c r="F2" s="152"/>
      <c r="G2" s="152"/>
      <c r="H2" s="152"/>
      <c r="I2" s="100"/>
    </row>
    <row r="3" spans="1:16" s="97" customFormat="1" ht="12.75" customHeight="1">
      <c r="A3" s="149"/>
      <c r="B3" s="152"/>
      <c r="C3" s="152"/>
      <c r="D3" s="152"/>
      <c r="E3" s="152"/>
      <c r="F3" s="152"/>
      <c r="G3" s="152"/>
      <c r="H3" s="152"/>
      <c r="I3" s="127"/>
    </row>
    <row r="4" spans="1:16" s="97" customFormat="1" ht="12.75" customHeight="1">
      <c r="A4" s="152"/>
      <c r="B4" s="152"/>
      <c r="C4" s="152"/>
      <c r="D4" s="152"/>
      <c r="E4" s="152"/>
      <c r="F4" s="152"/>
      <c r="G4" s="152"/>
      <c r="H4" s="152"/>
      <c r="I4" s="100"/>
    </row>
    <row r="5" spans="1:16" ht="12.75" customHeight="1">
      <c r="A5" s="1"/>
      <c r="B5" s="18"/>
      <c r="C5" s="18"/>
      <c r="D5" s="18"/>
      <c r="E5" s="18"/>
      <c r="F5" s="18"/>
      <c r="G5" s="18"/>
      <c r="J5" s="18"/>
      <c r="K5" s="18"/>
      <c r="L5" s="18"/>
      <c r="M5" s="18"/>
      <c r="N5" s="18"/>
      <c r="O5" s="18"/>
    </row>
    <row r="6" spans="1:16" ht="12.75" customHeight="1">
      <c r="A6" s="18"/>
      <c r="B6" s="67" t="s">
        <v>78</v>
      </c>
      <c r="C6" s="67"/>
      <c r="D6" s="67"/>
      <c r="E6" s="35"/>
      <c r="F6" s="67" t="s">
        <v>81</v>
      </c>
      <c r="G6" s="67"/>
      <c r="H6" s="67"/>
      <c r="I6" s="8"/>
      <c r="J6" s="67"/>
      <c r="K6" s="67"/>
      <c r="L6" s="67"/>
      <c r="M6" s="35"/>
      <c r="N6" s="67"/>
      <c r="O6" s="67"/>
      <c r="P6" s="67"/>
    </row>
    <row r="7" spans="1:16" ht="12.75" customHeight="1">
      <c r="A7" s="12" t="s">
        <v>88</v>
      </c>
      <c r="B7" s="20" t="s">
        <v>91</v>
      </c>
      <c r="C7" s="26" t="s">
        <v>92</v>
      </c>
      <c r="D7" s="20" t="s">
        <v>93</v>
      </c>
      <c r="E7" s="20"/>
      <c r="F7" s="20" t="s">
        <v>91</v>
      </c>
      <c r="G7" s="26" t="s">
        <v>92</v>
      </c>
      <c r="H7" s="20" t="s">
        <v>93</v>
      </c>
      <c r="J7" s="20"/>
      <c r="K7" s="26"/>
      <c r="L7" s="20"/>
      <c r="M7" s="20"/>
      <c r="N7" s="20"/>
      <c r="O7" s="26"/>
      <c r="P7" s="20"/>
    </row>
    <row r="8" spans="1:16" ht="12.75" customHeight="1">
      <c r="A8" s="12">
        <v>0</v>
      </c>
      <c r="B8" s="43">
        <v>3.2648049999999999E-4</v>
      </c>
      <c r="C8" s="43">
        <v>8.7471010000000004E-4</v>
      </c>
      <c r="D8" s="43">
        <v>1.2069887E-3</v>
      </c>
      <c r="E8" s="43"/>
      <c r="F8" s="43">
        <v>0</v>
      </c>
      <c r="G8" s="43">
        <v>0</v>
      </c>
      <c r="H8" s="43">
        <v>0</v>
      </c>
      <c r="J8" s="43"/>
      <c r="K8" s="43"/>
      <c r="L8" s="43"/>
      <c r="M8" s="43"/>
      <c r="N8" s="43"/>
      <c r="O8" s="43"/>
      <c r="P8" s="43"/>
    </row>
    <row r="9" spans="1:16" ht="12.75" customHeight="1">
      <c r="A9" s="12">
        <v>1</v>
      </c>
      <c r="B9" s="23">
        <v>5.8604338999999998E-3</v>
      </c>
      <c r="C9" s="23">
        <v>0.196900309</v>
      </c>
      <c r="D9" s="23">
        <v>0.20273105769999999</v>
      </c>
      <c r="E9" s="23"/>
      <c r="F9" s="23">
        <v>1.3250494599999999E-2</v>
      </c>
      <c r="G9" s="23">
        <v>5.0537707100000002E-2</v>
      </c>
      <c r="H9" s="23">
        <v>6.31670748E-2</v>
      </c>
      <c r="J9" s="23"/>
      <c r="K9" s="23"/>
      <c r="L9" s="23"/>
      <c r="M9" s="23"/>
      <c r="N9" s="23"/>
      <c r="O9" s="23"/>
      <c r="P9" s="23"/>
    </row>
    <row r="10" spans="1:16" ht="12.75" customHeight="1">
      <c r="A10" s="12">
        <v>2</v>
      </c>
      <c r="B10" s="23">
        <v>8.1535953000000001E-3</v>
      </c>
      <c r="C10" s="23">
        <v>0.24034566609999999</v>
      </c>
      <c r="D10" s="23">
        <v>0.24753984330000001</v>
      </c>
      <c r="E10" s="23"/>
      <c r="F10" s="23">
        <v>1.86305984E-2</v>
      </c>
      <c r="G10" s="23">
        <v>6.7801124700000007E-2</v>
      </c>
      <c r="H10" s="23">
        <v>8.4705567400000001E-2</v>
      </c>
      <c r="J10" s="23"/>
      <c r="K10" s="23"/>
      <c r="L10" s="23"/>
      <c r="M10" s="23"/>
      <c r="N10" s="23"/>
      <c r="O10" s="23"/>
      <c r="P10" s="23"/>
    </row>
    <row r="11" spans="1:16" ht="12.75" customHeight="1">
      <c r="A11" s="12">
        <v>3</v>
      </c>
      <c r="B11" s="23">
        <v>1.00611543E-2</v>
      </c>
      <c r="C11" s="23">
        <v>0.2714311868</v>
      </c>
      <c r="D11" s="23">
        <v>0.27955173890000001</v>
      </c>
      <c r="E11" s="23"/>
      <c r="F11" s="23">
        <v>2.2582455099999999E-2</v>
      </c>
      <c r="G11" s="23">
        <v>7.7633224400000006E-2</v>
      </c>
      <c r="H11" s="23">
        <v>9.7665194299999994E-2</v>
      </c>
      <c r="J11" s="23"/>
      <c r="K11" s="23"/>
      <c r="L11" s="23"/>
      <c r="M11" s="23"/>
      <c r="N11" s="23"/>
      <c r="O11" s="23"/>
      <c r="P11" s="23"/>
    </row>
    <row r="12" spans="1:16" ht="12.75" customHeight="1">
      <c r="A12" s="12">
        <v>4</v>
      </c>
      <c r="B12" s="23">
        <v>1.15998183E-2</v>
      </c>
      <c r="C12" s="23">
        <v>0.2944515801</v>
      </c>
      <c r="D12" s="23">
        <v>0.30305772310000001</v>
      </c>
      <c r="E12" s="23"/>
      <c r="F12" s="23">
        <v>2.59733246E-2</v>
      </c>
      <c r="G12" s="23">
        <v>8.45334425E-2</v>
      </c>
      <c r="H12" s="23">
        <v>0.10709629969999999</v>
      </c>
      <c r="J12" s="23"/>
      <c r="K12" s="23"/>
      <c r="L12" s="23"/>
      <c r="M12" s="23"/>
      <c r="N12" s="23"/>
      <c r="O12" s="23"/>
      <c r="P12" s="23"/>
    </row>
    <row r="13" spans="1:16" ht="12.75" customHeight="1">
      <c r="A13" s="12">
        <v>5</v>
      </c>
      <c r="B13" s="23">
        <v>1.3078240600000001E-2</v>
      </c>
      <c r="C13" s="23">
        <v>0.31425189689999999</v>
      </c>
      <c r="D13" s="23">
        <v>0.32335458649999999</v>
      </c>
      <c r="E13" s="23"/>
      <c r="F13" s="23">
        <v>2.9133708099999999E-2</v>
      </c>
      <c r="G13" s="23">
        <v>9.0286790699999994E-2</v>
      </c>
      <c r="H13" s="23">
        <v>0.1152428528</v>
      </c>
      <c r="J13" s="23"/>
      <c r="K13" s="23"/>
      <c r="L13" s="23"/>
      <c r="M13" s="23"/>
      <c r="N13" s="23"/>
      <c r="O13" s="23"/>
      <c r="P13" s="23"/>
    </row>
    <row r="14" spans="1:16" ht="12.75" customHeight="1">
      <c r="A14" s="12">
        <v>6</v>
      </c>
      <c r="B14" s="23">
        <v>1.4065082499999999E-2</v>
      </c>
      <c r="C14" s="23">
        <v>0.33017873269999998</v>
      </c>
      <c r="D14" s="23">
        <v>0.33947061039999998</v>
      </c>
      <c r="E14" s="23"/>
      <c r="F14" s="23">
        <v>3.2440070799999998E-2</v>
      </c>
      <c r="G14" s="23">
        <v>9.4957635700000001E-2</v>
      </c>
      <c r="H14" s="23">
        <v>0.122467058</v>
      </c>
      <c r="J14" s="23"/>
      <c r="K14" s="23"/>
      <c r="L14" s="23"/>
      <c r="M14" s="23"/>
      <c r="N14" s="23"/>
      <c r="O14" s="23"/>
      <c r="P14" s="23"/>
    </row>
    <row r="15" spans="1:16" ht="12.75" customHeight="1">
      <c r="A15" s="12">
        <v>7</v>
      </c>
      <c r="B15" s="23">
        <v>1.55098128E-2</v>
      </c>
      <c r="C15" s="23">
        <v>0.3450659083</v>
      </c>
      <c r="D15" s="23">
        <v>0.3547749992</v>
      </c>
      <c r="E15" s="23"/>
      <c r="F15" s="23">
        <v>3.5595374499999999E-2</v>
      </c>
      <c r="G15" s="23">
        <v>9.9031620599999995E-2</v>
      </c>
      <c r="H15" s="23">
        <v>0.12909379839999999</v>
      </c>
      <c r="J15" s="23"/>
      <c r="K15" s="23"/>
      <c r="L15" s="23"/>
      <c r="M15" s="23"/>
      <c r="N15" s="23"/>
      <c r="O15" s="23"/>
      <c r="P15" s="23"/>
    </row>
    <row r="16" spans="1:16" ht="12.75" customHeight="1">
      <c r="A16" s="12">
        <v>8</v>
      </c>
      <c r="B16" s="23">
        <v>1.6597793600000001E-2</v>
      </c>
      <c r="C16" s="23">
        <v>0.35892064930000001</v>
      </c>
      <c r="D16" s="23">
        <v>0.36880709430000003</v>
      </c>
      <c r="E16" s="23"/>
      <c r="F16" s="23">
        <v>3.8123191600000002E-2</v>
      </c>
      <c r="G16" s="23">
        <v>0.1030458663</v>
      </c>
      <c r="H16" s="23">
        <v>0.13500107110000001</v>
      </c>
      <c r="J16" s="23"/>
      <c r="K16" s="23"/>
      <c r="L16" s="23"/>
      <c r="M16" s="23"/>
      <c r="N16" s="23"/>
      <c r="O16" s="23"/>
      <c r="P16" s="23"/>
    </row>
    <row r="17" spans="1:16" ht="12.75" customHeight="1">
      <c r="A17" s="12">
        <v>9</v>
      </c>
      <c r="B17" s="23">
        <v>1.7729919399999999E-2</v>
      </c>
      <c r="C17" s="23">
        <v>0.37167454709999997</v>
      </c>
      <c r="D17" s="23">
        <v>0.38184479100000002</v>
      </c>
      <c r="E17" s="23"/>
      <c r="F17" s="23">
        <v>3.9648506700000002E-2</v>
      </c>
      <c r="G17" s="23">
        <v>0.1063902655</v>
      </c>
      <c r="H17" s="23">
        <v>0.13935416480000001</v>
      </c>
      <c r="J17" s="23"/>
      <c r="K17" s="23"/>
      <c r="L17" s="23"/>
      <c r="M17" s="23"/>
      <c r="N17" s="23"/>
      <c r="O17" s="23"/>
      <c r="P17" s="23"/>
    </row>
    <row r="18" spans="1:16" ht="12.75" customHeight="1">
      <c r="A18" s="12">
        <v>10</v>
      </c>
      <c r="B18" s="23">
        <v>1.8674533399999999E-2</v>
      </c>
      <c r="C18" s="23">
        <v>0.38387530050000002</v>
      </c>
      <c r="D18" s="23">
        <v>0.3943583302</v>
      </c>
      <c r="E18" s="23"/>
      <c r="F18" s="23">
        <v>4.2159940399999998E-2</v>
      </c>
      <c r="G18" s="23">
        <v>0.1101708642</v>
      </c>
      <c r="H18" s="23">
        <v>0.14493371020000001</v>
      </c>
      <c r="J18" s="23"/>
      <c r="K18" s="23"/>
      <c r="L18" s="23"/>
      <c r="M18" s="23"/>
      <c r="N18" s="23"/>
      <c r="O18" s="23"/>
      <c r="P18" s="23"/>
    </row>
    <row r="19" spans="1:16" ht="12.75" customHeight="1">
      <c r="A19" s="12">
        <v>11</v>
      </c>
      <c r="B19" s="23">
        <v>1.9810699599999999E-2</v>
      </c>
      <c r="C19" s="23">
        <v>0.39513389319999997</v>
      </c>
      <c r="D19" s="23">
        <v>0.4058934394</v>
      </c>
      <c r="E19" s="23"/>
      <c r="F19" s="23">
        <v>4.4422435400000002E-2</v>
      </c>
      <c r="G19" s="23">
        <v>0.1136634119</v>
      </c>
      <c r="H19" s="23">
        <v>0.1500913995</v>
      </c>
      <c r="J19" s="23"/>
      <c r="K19" s="23"/>
      <c r="L19" s="23"/>
      <c r="M19" s="23"/>
      <c r="N19" s="23"/>
      <c r="O19" s="23"/>
      <c r="P19" s="23"/>
    </row>
    <row r="20" spans="1:16" ht="12.75" customHeight="1">
      <c r="A20" s="12">
        <v>12</v>
      </c>
      <c r="B20" s="23">
        <v>2.0886492999999999E-2</v>
      </c>
      <c r="C20" s="23">
        <v>0.40596633720000003</v>
      </c>
      <c r="D20" s="23">
        <v>0.41697960709999998</v>
      </c>
      <c r="E20" s="23"/>
      <c r="F20" s="23">
        <v>4.6904958300000001E-2</v>
      </c>
      <c r="G20" s="23">
        <v>0.1166496259</v>
      </c>
      <c r="H20" s="23">
        <v>0.1547684818</v>
      </c>
      <c r="J20" s="23"/>
      <c r="K20" s="23"/>
      <c r="L20" s="23"/>
      <c r="M20" s="23"/>
      <c r="N20" s="23"/>
      <c r="O20" s="23"/>
      <c r="P20" s="23"/>
    </row>
    <row r="21" spans="1:16" ht="12.75" customHeight="1">
      <c r="B21" s="24"/>
      <c r="C21" s="24"/>
      <c r="D21" s="24"/>
      <c r="E21" s="24"/>
      <c r="F21" s="24"/>
      <c r="G21" s="24"/>
      <c r="H21" s="24"/>
      <c r="J21" s="24"/>
      <c r="K21" s="24"/>
      <c r="L21" s="24"/>
      <c r="M21" s="24"/>
      <c r="N21" s="24"/>
      <c r="O21" s="24"/>
      <c r="P21" s="24"/>
    </row>
    <row r="22" spans="1:16" ht="12.75" customHeight="1">
      <c r="A22" s="140" t="s">
        <v>128</v>
      </c>
      <c r="B22" s="140"/>
      <c r="C22" s="140"/>
      <c r="D22" s="140"/>
      <c r="E22" s="140"/>
      <c r="F22" s="140"/>
      <c r="G22" s="140"/>
      <c r="H22" s="140"/>
      <c r="I22" s="140"/>
      <c r="L22" s="26"/>
      <c r="M22" s="26"/>
    </row>
    <row r="23" spans="1:16" ht="12.75" customHeight="1">
      <c r="A23" s="140"/>
      <c r="B23" s="140"/>
      <c r="C23" s="140"/>
      <c r="D23" s="140"/>
      <c r="E23" s="140"/>
      <c r="F23" s="140"/>
      <c r="G23" s="140"/>
      <c r="H23" s="140"/>
      <c r="I23" s="140"/>
      <c r="J23" s="24"/>
      <c r="K23" s="24"/>
      <c r="L23" s="24"/>
      <c r="M23" s="24"/>
    </row>
    <row r="24" spans="1:16" ht="12.75" customHeight="1">
      <c r="A24" s="140"/>
      <c r="B24" s="140"/>
      <c r="C24" s="140"/>
      <c r="D24" s="140"/>
      <c r="E24" s="140"/>
      <c r="F24" s="140"/>
      <c r="G24" s="140"/>
      <c r="H24" s="140"/>
      <c r="I24" s="140"/>
      <c r="J24" s="24"/>
      <c r="K24" s="24"/>
      <c r="L24" s="24"/>
      <c r="M24" s="24"/>
    </row>
    <row r="25" spans="1:16" ht="12.75" customHeight="1">
      <c r="A25" s="140"/>
      <c r="B25" s="140"/>
      <c r="C25" s="140"/>
      <c r="D25" s="140"/>
      <c r="E25" s="140"/>
      <c r="F25" s="140"/>
      <c r="G25" s="140"/>
      <c r="H25" s="140"/>
      <c r="I25" s="140"/>
      <c r="J25" s="24"/>
      <c r="K25" s="24"/>
      <c r="L25" s="24"/>
      <c r="M25" s="24"/>
    </row>
    <row r="26" spans="1:16" ht="12.75" customHeight="1">
      <c r="A26" s="140"/>
      <c r="B26" s="140"/>
      <c r="C26" s="140"/>
      <c r="D26" s="140"/>
      <c r="E26" s="140"/>
      <c r="F26" s="140"/>
      <c r="G26" s="140"/>
      <c r="H26" s="140"/>
      <c r="I26" s="140"/>
      <c r="J26" s="24"/>
      <c r="K26" s="24"/>
      <c r="L26" s="24"/>
      <c r="M26" s="24"/>
    </row>
    <row r="27" spans="1:16" ht="12.75" customHeight="1">
      <c r="A27" s="140"/>
      <c r="B27" s="140"/>
      <c r="C27" s="140"/>
      <c r="D27" s="140"/>
      <c r="E27" s="140"/>
      <c r="F27" s="140"/>
      <c r="G27" s="140"/>
      <c r="H27" s="140"/>
      <c r="I27" s="140"/>
      <c r="J27" s="24"/>
      <c r="K27" s="24"/>
      <c r="L27" s="24"/>
      <c r="M27" s="24"/>
    </row>
    <row r="28" spans="1:16" ht="12.75" customHeight="1">
      <c r="A28" s="140"/>
      <c r="B28" s="140"/>
      <c r="C28" s="140"/>
      <c r="D28" s="140"/>
      <c r="E28" s="140"/>
      <c r="F28" s="140"/>
      <c r="G28" s="140"/>
      <c r="H28" s="140"/>
      <c r="I28" s="140"/>
      <c r="J28" s="24"/>
      <c r="K28" s="24"/>
      <c r="L28" s="24"/>
      <c r="M28" s="24"/>
    </row>
    <row r="29" spans="1:16" ht="12.75" customHeight="1">
      <c r="A29" s="140"/>
      <c r="B29" s="140"/>
      <c r="C29" s="140"/>
      <c r="D29" s="140"/>
      <c r="E29" s="140"/>
      <c r="F29" s="140"/>
      <c r="G29" s="140"/>
      <c r="H29" s="140"/>
      <c r="I29" s="140"/>
      <c r="J29" s="24"/>
      <c r="K29" s="24"/>
      <c r="L29" s="24"/>
      <c r="M29" s="24"/>
    </row>
    <row r="30" spans="1:16" ht="12.75" customHeight="1">
      <c r="A30" s="140"/>
      <c r="B30" s="140"/>
      <c r="C30" s="140"/>
      <c r="D30" s="140"/>
      <c r="E30" s="140"/>
      <c r="F30" s="140"/>
      <c r="G30" s="140"/>
      <c r="H30" s="140"/>
      <c r="I30" s="140"/>
      <c r="J30" s="24"/>
      <c r="K30" s="24"/>
      <c r="L30" s="24"/>
      <c r="M30" s="24"/>
    </row>
    <row r="31" spans="1:16" ht="12.75" customHeight="1">
      <c r="A31" s="140"/>
      <c r="B31" s="140"/>
      <c r="C31" s="140"/>
      <c r="D31" s="140"/>
      <c r="E31" s="140"/>
      <c r="F31" s="140"/>
      <c r="G31" s="140"/>
      <c r="H31" s="140"/>
      <c r="I31" s="140"/>
      <c r="J31" s="24"/>
      <c r="K31" s="24"/>
      <c r="L31" s="24"/>
      <c r="M31" s="24"/>
    </row>
    <row r="32" spans="1:16" ht="12.75" customHeight="1">
      <c r="B32" s="24"/>
      <c r="C32" s="24"/>
      <c r="D32" s="24"/>
      <c r="E32" s="24"/>
      <c r="J32" s="24"/>
      <c r="K32" s="24"/>
      <c r="L32" s="24"/>
      <c r="M32" s="24"/>
    </row>
    <row r="33" spans="2:13" ht="12.75" customHeight="1">
      <c r="B33" s="24"/>
      <c r="C33" s="24"/>
      <c r="D33" s="24"/>
      <c r="E33" s="24"/>
      <c r="J33" s="24"/>
      <c r="K33" s="24"/>
      <c r="L33" s="24"/>
      <c r="M33" s="24"/>
    </row>
    <row r="34" spans="2:13" ht="12.75" customHeight="1">
      <c r="B34" s="24"/>
      <c r="C34" s="24"/>
      <c r="D34" s="24"/>
      <c r="E34" s="24"/>
      <c r="J34" s="24"/>
      <c r="K34" s="24"/>
      <c r="L34" s="24"/>
      <c r="M34" s="24"/>
    </row>
    <row r="35" spans="2:13" ht="12.75" customHeight="1">
      <c r="B35" s="24"/>
      <c r="C35" s="24"/>
      <c r="D35" s="24"/>
      <c r="E35" s="24"/>
      <c r="J35" s="24"/>
      <c r="K35" s="24"/>
      <c r="L35" s="24"/>
      <c r="M35" s="24"/>
    </row>
  </sheetData>
  <mergeCells count="2">
    <mergeCell ref="A2:H4"/>
    <mergeCell ref="A22:I31"/>
  </mergeCells>
  <pageMargins left="0.7" right="0.7" top="0.75" bottom="0.75" header="0.3" footer="0.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zoomScaleNormal="100" workbookViewId="0"/>
  </sheetViews>
  <sheetFormatPr defaultColWidth="9.140625" defaultRowHeight="12.75" customHeight="1"/>
  <cols>
    <col min="1" max="1" width="8.42578125" style="1" customWidth="1"/>
    <col min="2" max="2" width="12.5703125" style="27" customWidth="1"/>
    <col min="3" max="3" width="11.140625" style="27" customWidth="1"/>
    <col min="4" max="4" width="10.42578125" style="27" customWidth="1"/>
    <col min="5" max="5" width="10.5703125" style="27" customWidth="1"/>
    <col min="6" max="6" width="7.5703125" style="27" customWidth="1"/>
    <col min="7" max="7" width="4.5703125" style="27" customWidth="1"/>
    <col min="8" max="8" width="12.5703125" style="1" customWidth="1"/>
    <col min="9" max="9" width="11.140625" style="1" customWidth="1"/>
    <col min="10" max="10" width="10.42578125" style="1" customWidth="1"/>
    <col min="11" max="11" width="10.5703125" style="1" customWidth="1"/>
    <col min="12" max="12" width="7.5703125" style="1" customWidth="1"/>
    <col min="13" max="13" width="8.85546875" style="1" customWidth="1"/>
    <col min="14" max="14" width="12.5703125" style="1" customWidth="1"/>
    <col min="15" max="15" width="11.140625" style="1" customWidth="1"/>
    <col min="16" max="16" width="10.42578125" style="1" customWidth="1"/>
    <col min="17" max="17" width="10.5703125" style="1" customWidth="1"/>
    <col min="18" max="18" width="7.5703125" style="1" customWidth="1"/>
    <col min="19" max="16384" width="9.140625" style="1"/>
  </cols>
  <sheetData>
    <row r="1" spans="1:18" ht="12.75" customHeight="1">
      <c r="A1" s="1" t="s">
        <v>94</v>
      </c>
    </row>
    <row r="2" spans="1:18" ht="12.75" customHeight="1">
      <c r="A2" s="1" t="s">
        <v>95</v>
      </c>
    </row>
    <row r="3" spans="1:18" ht="12.75" customHeight="1">
      <c r="A3" s="138"/>
      <c r="B3" s="44"/>
      <c r="C3" s="44"/>
      <c r="D3" s="44"/>
      <c r="E3" s="44"/>
      <c r="F3" s="44"/>
      <c r="G3" s="44"/>
      <c r="H3" s="11"/>
      <c r="I3" s="11"/>
      <c r="J3" s="11"/>
      <c r="K3" s="11"/>
      <c r="L3" s="11"/>
      <c r="M3" s="11"/>
      <c r="N3" s="11"/>
      <c r="O3" s="11"/>
      <c r="P3" s="11"/>
      <c r="Q3" s="11"/>
      <c r="R3" s="11"/>
    </row>
    <row r="4" spans="1:18" ht="12.75" customHeight="1">
      <c r="A4" s="7"/>
      <c r="B4" s="68" t="s">
        <v>78</v>
      </c>
      <c r="C4" s="68"/>
      <c r="D4" s="68"/>
      <c r="E4" s="68"/>
      <c r="F4" s="68"/>
      <c r="G4" s="28"/>
      <c r="H4" s="67" t="s">
        <v>81</v>
      </c>
      <c r="I4" s="67"/>
      <c r="J4" s="67"/>
      <c r="K4" s="67"/>
      <c r="L4" s="67"/>
      <c r="M4" s="7"/>
      <c r="N4" s="67"/>
      <c r="O4" s="67"/>
      <c r="P4" s="67"/>
      <c r="Q4" s="67"/>
      <c r="R4" s="67"/>
    </row>
    <row r="5" spans="1:18" ht="12.75" customHeight="1">
      <c r="A5" s="8"/>
      <c r="B5" s="42" t="s">
        <v>83</v>
      </c>
      <c r="C5" s="42" t="s">
        <v>84</v>
      </c>
      <c r="D5" s="42" t="s">
        <v>85</v>
      </c>
      <c r="E5" s="42" t="s">
        <v>86</v>
      </c>
      <c r="F5" s="20" t="s">
        <v>4</v>
      </c>
      <c r="G5" s="20"/>
      <c r="H5" s="42" t="s">
        <v>83</v>
      </c>
      <c r="I5" s="42" t="s">
        <v>84</v>
      </c>
      <c r="J5" s="42" t="s">
        <v>85</v>
      </c>
      <c r="K5" s="42" t="s">
        <v>86</v>
      </c>
      <c r="L5" s="20" t="s">
        <v>4</v>
      </c>
      <c r="M5" s="8"/>
      <c r="N5" s="42"/>
      <c r="O5" s="42"/>
      <c r="P5" s="42"/>
      <c r="Q5" s="42"/>
      <c r="R5" s="20"/>
    </row>
    <row r="6" spans="1:18" ht="12.75" customHeight="1">
      <c r="A6" s="7">
        <v>2006</v>
      </c>
      <c r="B6" s="29">
        <v>0.05</v>
      </c>
      <c r="C6" s="29">
        <v>0.06</v>
      </c>
      <c r="D6" s="29">
        <v>0.21</v>
      </c>
      <c r="E6" s="29">
        <v>0.26</v>
      </c>
      <c r="F6" s="22">
        <v>0.16807079220000001</v>
      </c>
      <c r="G6" s="22"/>
      <c r="H6" s="29" t="s">
        <v>20</v>
      </c>
      <c r="I6" s="29" t="s">
        <v>20</v>
      </c>
      <c r="J6" s="29" t="s">
        <v>20</v>
      </c>
      <c r="K6" s="29" t="s">
        <v>20</v>
      </c>
      <c r="L6" s="22" t="s">
        <v>20</v>
      </c>
      <c r="M6" s="7"/>
      <c r="N6" s="29"/>
      <c r="O6" s="29"/>
      <c r="P6" s="29"/>
      <c r="Q6" s="29"/>
      <c r="R6" s="22"/>
    </row>
    <row r="7" spans="1:18" ht="12.75" customHeight="1">
      <c r="A7" s="7">
        <v>2007</v>
      </c>
      <c r="B7" s="29">
        <v>0.04</v>
      </c>
      <c r="C7" s="29">
        <v>0.06</v>
      </c>
      <c r="D7" s="29">
        <v>0.2</v>
      </c>
      <c r="E7" s="29">
        <v>0.26</v>
      </c>
      <c r="F7" s="22">
        <v>0.16541974100000001</v>
      </c>
      <c r="G7" s="22"/>
      <c r="H7" s="29">
        <v>0.1045344486</v>
      </c>
      <c r="I7" s="29">
        <v>0.14830181749999999</v>
      </c>
      <c r="J7" s="29">
        <v>0.1776814098</v>
      </c>
      <c r="K7" s="29">
        <v>0.26289337909999999</v>
      </c>
      <c r="L7" s="22">
        <v>0.20561866970000001</v>
      </c>
      <c r="M7" s="7"/>
      <c r="N7" s="29"/>
      <c r="O7" s="29"/>
      <c r="P7" s="29"/>
      <c r="Q7" s="29"/>
      <c r="R7" s="22"/>
    </row>
    <row r="8" spans="1:18" ht="12.75" customHeight="1">
      <c r="A8" s="7">
        <v>2008</v>
      </c>
      <c r="B8" s="29">
        <v>0.04</v>
      </c>
      <c r="C8" s="29">
        <v>0.05</v>
      </c>
      <c r="D8" s="29">
        <v>0.19</v>
      </c>
      <c r="E8" s="29">
        <v>0.26</v>
      </c>
      <c r="F8" s="22">
        <v>0.15731844540000001</v>
      </c>
      <c r="G8" s="22"/>
      <c r="H8" s="29">
        <v>0.1042036484</v>
      </c>
      <c r="I8" s="29">
        <v>9.4783352799999998E-2</v>
      </c>
      <c r="J8" s="29">
        <v>0.1697162609</v>
      </c>
      <c r="K8" s="29">
        <v>0.25364068950000002</v>
      </c>
      <c r="L8" s="22">
        <v>0.19782230540000001</v>
      </c>
      <c r="M8" s="7"/>
      <c r="N8" s="29"/>
      <c r="O8" s="29"/>
      <c r="P8" s="29"/>
      <c r="Q8" s="29"/>
      <c r="R8" s="22"/>
    </row>
    <row r="9" spans="1:18" ht="12.75" customHeight="1">
      <c r="A9" s="7">
        <v>2009</v>
      </c>
      <c r="B9" s="29">
        <v>0.04</v>
      </c>
      <c r="C9" s="29">
        <v>0.05</v>
      </c>
      <c r="D9" s="29">
        <v>0.2</v>
      </c>
      <c r="E9" s="29">
        <v>0.26</v>
      </c>
      <c r="F9" s="22">
        <v>0.16123175249999999</v>
      </c>
      <c r="G9" s="22"/>
      <c r="H9" s="29">
        <v>0.1038299599</v>
      </c>
      <c r="I9" s="29">
        <v>0.1224804852</v>
      </c>
      <c r="J9" s="29">
        <v>0.16741232</v>
      </c>
      <c r="K9" s="29">
        <v>0.2446713794</v>
      </c>
      <c r="L9" s="22">
        <v>0.1939782988</v>
      </c>
      <c r="M9" s="7"/>
      <c r="N9" s="29"/>
      <c r="O9" s="29"/>
      <c r="P9" s="29"/>
      <c r="Q9" s="29"/>
      <c r="R9" s="22"/>
    </row>
    <row r="10" spans="1:18" ht="12.75" customHeight="1">
      <c r="A10" s="7">
        <v>2010</v>
      </c>
      <c r="B10" s="29">
        <v>0.04</v>
      </c>
      <c r="C10" s="29">
        <v>0.05</v>
      </c>
      <c r="D10" s="29">
        <v>0.19</v>
      </c>
      <c r="E10" s="29">
        <v>0.26</v>
      </c>
      <c r="F10" s="22">
        <v>0.1551255607</v>
      </c>
      <c r="G10" s="22"/>
      <c r="H10" s="29">
        <v>7.8312800500000002E-2</v>
      </c>
      <c r="I10" s="29">
        <v>0.1461325232</v>
      </c>
      <c r="J10" s="29">
        <v>0.15357767110000001</v>
      </c>
      <c r="K10" s="29">
        <v>0.23894516860000001</v>
      </c>
      <c r="L10" s="22">
        <v>0.18415989220000001</v>
      </c>
      <c r="M10" s="7"/>
      <c r="N10" s="29"/>
      <c r="O10" s="29"/>
      <c r="P10" s="29"/>
      <c r="Q10" s="29"/>
      <c r="R10" s="22"/>
    </row>
    <row r="11" spans="1:18" ht="12.75" customHeight="1">
      <c r="A11" s="7">
        <v>2011</v>
      </c>
      <c r="B11" s="29">
        <v>0.04</v>
      </c>
      <c r="C11" s="29">
        <v>0.04</v>
      </c>
      <c r="D11" s="29">
        <v>0.19</v>
      </c>
      <c r="E11" s="29">
        <v>0.25</v>
      </c>
      <c r="F11" s="22">
        <v>0.15997653310000001</v>
      </c>
      <c r="G11" s="22"/>
      <c r="H11" s="29">
        <v>9.2271730699999999E-2</v>
      </c>
      <c r="I11" s="29">
        <v>9.4073116900000003E-2</v>
      </c>
      <c r="J11" s="29">
        <v>0.15150178789999999</v>
      </c>
      <c r="K11" s="29">
        <v>0.22403241030000001</v>
      </c>
      <c r="L11" s="22">
        <v>0.17750556179999999</v>
      </c>
      <c r="M11" s="7"/>
      <c r="N11" s="29"/>
      <c r="O11" s="29"/>
      <c r="P11" s="29"/>
      <c r="Q11" s="29"/>
      <c r="R11" s="22"/>
    </row>
    <row r="12" spans="1:18" ht="12.75" customHeight="1">
      <c r="A12" s="7">
        <v>2012</v>
      </c>
      <c r="B12" s="29">
        <v>0.04</v>
      </c>
      <c r="C12" s="29">
        <v>0.04</v>
      </c>
      <c r="D12" s="29">
        <v>0.2</v>
      </c>
      <c r="E12" s="29">
        <v>0.25</v>
      </c>
      <c r="F12" s="22">
        <v>0.16105939189999999</v>
      </c>
      <c r="G12" s="22"/>
      <c r="H12" s="29">
        <v>6.56356248E-2</v>
      </c>
      <c r="I12" s="29">
        <v>0.1079682656</v>
      </c>
      <c r="J12" s="29">
        <v>0.1519164325</v>
      </c>
      <c r="K12" s="29">
        <v>0.22306603159999999</v>
      </c>
      <c r="L12" s="22">
        <v>0.17624653400000001</v>
      </c>
      <c r="M12" s="7"/>
      <c r="N12" s="29"/>
      <c r="O12" s="29"/>
      <c r="P12" s="29"/>
      <c r="Q12" s="29"/>
      <c r="R12" s="22"/>
    </row>
    <row r="13" spans="1:18" ht="12.75" customHeight="1">
      <c r="A13" s="7">
        <v>2013</v>
      </c>
      <c r="B13" s="29">
        <v>0.03</v>
      </c>
      <c r="C13" s="29">
        <v>0.05</v>
      </c>
      <c r="D13" s="29">
        <v>0.19</v>
      </c>
      <c r="E13" s="29">
        <v>0.25</v>
      </c>
      <c r="F13" s="22">
        <v>0.16068069600000001</v>
      </c>
      <c r="G13" s="22"/>
      <c r="H13" s="29">
        <v>0.10149165070000001</v>
      </c>
      <c r="I13" s="29">
        <v>0.1290833367</v>
      </c>
      <c r="J13" s="29">
        <v>0.1605935684</v>
      </c>
      <c r="K13" s="29">
        <v>0.23914966970000001</v>
      </c>
      <c r="L13" s="22">
        <v>0.1888750095</v>
      </c>
      <c r="M13" s="7"/>
      <c r="N13" s="29"/>
      <c r="O13" s="29"/>
      <c r="P13" s="29"/>
      <c r="Q13" s="29"/>
      <c r="R13" s="22"/>
    </row>
    <row r="14" spans="1:18" ht="12.75" customHeight="1">
      <c r="A14" s="7">
        <v>2014</v>
      </c>
      <c r="B14" s="29">
        <v>0.03</v>
      </c>
      <c r="C14" s="29">
        <v>0.05</v>
      </c>
      <c r="D14" s="29">
        <v>0.19</v>
      </c>
      <c r="E14" s="29">
        <v>0.25</v>
      </c>
      <c r="F14" s="22">
        <v>0.15967293169999999</v>
      </c>
      <c r="G14" s="22"/>
      <c r="H14" s="29">
        <v>8.8085548799999996E-2</v>
      </c>
      <c r="I14" s="29">
        <v>0.1240440911</v>
      </c>
      <c r="J14" s="29">
        <v>0.14742862540000001</v>
      </c>
      <c r="K14" s="29">
        <v>0.222780056</v>
      </c>
      <c r="L14" s="22">
        <v>0.1745933761</v>
      </c>
      <c r="M14" s="7"/>
      <c r="N14" s="29"/>
      <c r="O14" s="29"/>
      <c r="P14" s="29"/>
      <c r="Q14" s="29"/>
      <c r="R14" s="22"/>
    </row>
    <row r="15" spans="1:18" ht="12.75" customHeight="1">
      <c r="A15" s="7">
        <v>2015</v>
      </c>
      <c r="B15" s="29">
        <v>0.03</v>
      </c>
      <c r="C15" s="29">
        <v>0.04</v>
      </c>
      <c r="D15" s="29">
        <v>0.16</v>
      </c>
      <c r="E15" s="29">
        <v>0.24</v>
      </c>
      <c r="F15" s="22">
        <v>0.16130247580000001</v>
      </c>
      <c r="G15" s="25"/>
      <c r="H15" s="29">
        <v>9.1860836500000001E-2</v>
      </c>
      <c r="I15" s="29">
        <v>0.1050879051</v>
      </c>
      <c r="J15" s="29">
        <v>0.14473456509999999</v>
      </c>
      <c r="K15" s="29">
        <v>0.2070907125</v>
      </c>
      <c r="L15" s="22">
        <v>0.1657405921</v>
      </c>
      <c r="N15" s="25"/>
      <c r="O15" s="16"/>
      <c r="P15" s="16"/>
      <c r="Q15" s="16"/>
    </row>
    <row r="16" spans="1:18" ht="12.75" customHeight="1">
      <c r="A16" s="66"/>
      <c r="B16" s="66"/>
      <c r="C16" s="66"/>
      <c r="D16" s="66"/>
      <c r="E16" s="66"/>
      <c r="F16" s="66"/>
      <c r="G16" s="66"/>
      <c r="H16" s="29"/>
      <c r="I16" s="29"/>
      <c r="J16" s="29"/>
      <c r="K16" s="29"/>
      <c r="L16" s="22"/>
      <c r="M16" s="63"/>
    </row>
    <row r="17" spans="1:18" s="97" customFormat="1" ht="12.75" customHeight="1">
      <c r="A17" s="140" t="s">
        <v>110</v>
      </c>
      <c r="B17" s="140"/>
      <c r="C17" s="140"/>
      <c r="D17" s="140"/>
      <c r="E17" s="140"/>
      <c r="F17" s="140"/>
      <c r="G17" s="140"/>
      <c r="H17" s="140"/>
      <c r="I17" s="140"/>
      <c r="J17" s="140"/>
      <c r="K17" s="140"/>
      <c r="L17" s="140"/>
      <c r="M17" s="79"/>
    </row>
    <row r="18" spans="1:18" s="97" customFormat="1" ht="12.75" customHeight="1">
      <c r="A18" s="140"/>
      <c r="B18" s="140"/>
      <c r="C18" s="140"/>
      <c r="D18" s="140"/>
      <c r="E18" s="140"/>
      <c r="F18" s="140"/>
      <c r="G18" s="140"/>
      <c r="H18" s="140"/>
      <c r="I18" s="140"/>
      <c r="J18" s="140"/>
      <c r="K18" s="140"/>
      <c r="L18" s="140"/>
      <c r="M18" s="79"/>
    </row>
    <row r="19" spans="1:18" s="97" customFormat="1" ht="12.75" customHeight="1">
      <c r="A19" s="140"/>
      <c r="B19" s="140"/>
      <c r="C19" s="140"/>
      <c r="D19" s="140"/>
      <c r="E19" s="140"/>
      <c r="F19" s="140"/>
      <c r="G19" s="140"/>
      <c r="H19" s="140"/>
      <c r="I19" s="140"/>
      <c r="J19" s="140"/>
      <c r="K19" s="140"/>
      <c r="L19" s="140"/>
      <c r="M19" s="79"/>
    </row>
    <row r="20" spans="1:18" s="97" customFormat="1" ht="12.75" customHeight="1">
      <c r="A20" s="140"/>
      <c r="B20" s="140"/>
      <c r="C20" s="140"/>
      <c r="D20" s="140"/>
      <c r="E20" s="140"/>
      <c r="F20" s="140"/>
      <c r="G20" s="140"/>
      <c r="H20" s="140"/>
      <c r="I20" s="140"/>
      <c r="J20" s="140"/>
      <c r="K20" s="140"/>
      <c r="L20" s="140"/>
      <c r="M20" s="79"/>
    </row>
    <row r="21" spans="1:18" s="97" customFormat="1" ht="12.75" customHeight="1">
      <c r="A21" s="140"/>
      <c r="B21" s="140"/>
      <c r="C21" s="140"/>
      <c r="D21" s="140"/>
      <c r="E21" s="140"/>
      <c r="F21" s="140"/>
      <c r="G21" s="140"/>
      <c r="H21" s="140"/>
      <c r="I21" s="140"/>
      <c r="J21" s="140"/>
      <c r="K21" s="140"/>
      <c r="L21" s="140"/>
      <c r="M21" s="79"/>
    </row>
    <row r="22" spans="1:18" s="97" customFormat="1" ht="12.75" customHeight="1">
      <c r="A22" s="140"/>
      <c r="B22" s="140"/>
      <c r="C22" s="140"/>
      <c r="D22" s="140"/>
      <c r="E22" s="140"/>
      <c r="F22" s="140"/>
      <c r="G22" s="140"/>
      <c r="H22" s="140"/>
      <c r="I22" s="140"/>
      <c r="J22" s="140"/>
      <c r="K22" s="140"/>
      <c r="L22" s="140"/>
      <c r="M22" s="79"/>
    </row>
    <row r="23" spans="1:18" s="97" customFormat="1" ht="12.75" customHeight="1">
      <c r="A23" s="140"/>
      <c r="B23" s="140"/>
      <c r="C23" s="140"/>
      <c r="D23" s="140"/>
      <c r="E23" s="140"/>
      <c r="F23" s="140"/>
      <c r="G23" s="140"/>
      <c r="H23" s="140"/>
      <c r="I23" s="140"/>
      <c r="J23" s="140"/>
      <c r="K23" s="140"/>
      <c r="L23" s="140"/>
    </row>
    <row r="24" spans="1:18" s="97" customFormat="1" ht="12.75" customHeight="1">
      <c r="A24" s="140"/>
      <c r="B24" s="140"/>
      <c r="C24" s="140"/>
      <c r="D24" s="140"/>
      <c r="E24" s="140"/>
      <c r="F24" s="140"/>
      <c r="G24" s="140"/>
      <c r="H24" s="140"/>
      <c r="I24" s="140"/>
      <c r="J24" s="140"/>
      <c r="K24" s="140"/>
      <c r="L24" s="140"/>
    </row>
    <row r="25" spans="1:18" ht="12.75" customHeight="1">
      <c r="A25" s="29"/>
      <c r="B25" s="29"/>
      <c r="C25" s="29"/>
      <c r="D25" s="29"/>
      <c r="E25" s="22"/>
      <c r="F25" s="22"/>
      <c r="G25" s="29"/>
      <c r="H25" s="29"/>
      <c r="I25" s="29"/>
      <c r="J25" s="29"/>
      <c r="K25" s="22"/>
      <c r="L25" s="64"/>
      <c r="N25" s="64"/>
      <c r="O25" s="64"/>
      <c r="P25" s="64"/>
      <c r="Q25" s="64"/>
      <c r="R25" s="64"/>
    </row>
    <row r="26" spans="1:18" s="77" customFormat="1" ht="12.75" customHeight="1">
      <c r="A26" s="72"/>
      <c r="B26" s="80"/>
      <c r="C26" s="80"/>
      <c r="D26" s="80"/>
      <c r="E26" s="80"/>
      <c r="F26" s="73"/>
      <c r="G26" s="73"/>
      <c r="H26" s="80"/>
      <c r="I26" s="80"/>
      <c r="J26" s="80"/>
      <c r="K26" s="80"/>
      <c r="L26" s="73"/>
      <c r="M26" s="72"/>
      <c r="N26" s="81"/>
    </row>
    <row r="27" spans="1:18" s="77" customFormat="1" ht="12.75" customHeight="1">
      <c r="A27" s="74"/>
      <c r="B27" s="82"/>
      <c r="C27" s="82"/>
      <c r="D27" s="82"/>
      <c r="E27" s="82"/>
      <c r="F27" s="83"/>
      <c r="G27" s="83"/>
      <c r="H27" s="82"/>
      <c r="I27" s="82"/>
      <c r="J27" s="82"/>
      <c r="K27" s="82"/>
      <c r="L27" s="83"/>
      <c r="M27" s="74"/>
      <c r="N27" s="76"/>
    </row>
    <row r="28" spans="1:18" s="77" customFormat="1" ht="12.75" customHeight="1">
      <c r="A28" s="74"/>
      <c r="B28" s="82"/>
      <c r="C28" s="82"/>
      <c r="D28" s="82"/>
      <c r="E28" s="82"/>
      <c r="F28" s="83"/>
      <c r="G28" s="83"/>
      <c r="H28" s="82"/>
      <c r="I28" s="82"/>
      <c r="J28" s="82"/>
      <c r="K28" s="82"/>
      <c r="L28" s="83"/>
      <c r="M28" s="74"/>
      <c r="N28" s="76"/>
    </row>
    <row r="29" spans="1:18" s="77" customFormat="1" ht="12.75" customHeight="1">
      <c r="A29" s="74"/>
      <c r="B29" s="82"/>
      <c r="C29" s="82"/>
      <c r="D29" s="82"/>
      <c r="E29" s="82"/>
      <c r="F29" s="83"/>
      <c r="G29" s="83"/>
      <c r="H29" s="82"/>
      <c r="I29" s="82"/>
      <c r="J29" s="82"/>
      <c r="K29" s="82"/>
      <c r="L29" s="83"/>
      <c r="M29" s="74"/>
      <c r="N29" s="76"/>
    </row>
    <row r="30" spans="1:18" s="77" customFormat="1" ht="12.75" customHeight="1">
      <c r="A30" s="74"/>
      <c r="B30" s="82"/>
      <c r="C30" s="82"/>
      <c r="D30" s="82"/>
      <c r="E30" s="82"/>
      <c r="F30" s="83"/>
      <c r="G30" s="83"/>
      <c r="H30" s="82"/>
      <c r="I30" s="82"/>
      <c r="J30" s="82"/>
      <c r="K30" s="82"/>
      <c r="L30" s="83"/>
      <c r="M30" s="74"/>
      <c r="N30" s="76"/>
    </row>
    <row r="31" spans="1:18" s="77" customFormat="1" ht="12.75" customHeight="1">
      <c r="A31" s="74"/>
      <c r="B31" s="82"/>
      <c r="C31" s="82"/>
      <c r="D31" s="82"/>
      <c r="E31" s="82"/>
      <c r="F31" s="83"/>
      <c r="G31" s="83"/>
      <c r="H31" s="82"/>
      <c r="I31" s="82"/>
      <c r="J31" s="82"/>
      <c r="K31" s="82"/>
      <c r="L31" s="83"/>
      <c r="M31" s="74"/>
      <c r="N31" s="76"/>
    </row>
    <row r="32" spans="1:18" s="77" customFormat="1" ht="12.75" customHeight="1">
      <c r="A32" s="74"/>
      <c r="B32" s="82"/>
      <c r="C32" s="82"/>
      <c r="D32" s="82"/>
      <c r="E32" s="82"/>
      <c r="F32" s="83"/>
      <c r="G32" s="83"/>
      <c r="H32" s="82"/>
      <c r="I32" s="82"/>
      <c r="J32" s="82"/>
      <c r="K32" s="82"/>
      <c r="L32" s="83"/>
      <c r="M32" s="74"/>
      <c r="N32" s="76"/>
    </row>
    <row r="33" spans="1:14" s="77" customFormat="1" ht="12.75" customHeight="1">
      <c r="A33" s="74"/>
      <c r="B33" s="82"/>
      <c r="C33" s="82"/>
      <c r="D33" s="82"/>
      <c r="E33" s="82"/>
      <c r="F33" s="83"/>
      <c r="G33" s="83"/>
      <c r="H33" s="82"/>
      <c r="I33" s="82"/>
      <c r="J33" s="82"/>
      <c r="K33" s="82"/>
      <c r="L33" s="83"/>
      <c r="M33" s="74"/>
      <c r="N33" s="76"/>
    </row>
    <row r="34" spans="1:14" s="77" customFormat="1" ht="12.75" customHeight="1">
      <c r="A34" s="74"/>
      <c r="B34" s="82"/>
      <c r="C34" s="82"/>
      <c r="D34" s="82"/>
      <c r="E34" s="82"/>
      <c r="F34" s="83"/>
      <c r="G34" s="83"/>
      <c r="H34" s="82"/>
      <c r="I34" s="82"/>
      <c r="J34" s="82"/>
      <c r="K34" s="82"/>
      <c r="L34" s="83"/>
      <c r="M34" s="74"/>
      <c r="N34" s="76"/>
    </row>
    <row r="35" spans="1:14" s="77" customFormat="1" ht="12.75" customHeight="1">
      <c r="A35" s="74"/>
      <c r="B35" s="82"/>
      <c r="C35" s="82"/>
      <c r="D35" s="82"/>
      <c r="E35" s="82"/>
      <c r="F35" s="83"/>
      <c r="G35" s="83"/>
      <c r="H35" s="82"/>
      <c r="I35" s="82"/>
      <c r="J35" s="82"/>
      <c r="K35" s="82"/>
      <c r="L35" s="83"/>
      <c r="M35" s="74"/>
      <c r="N35" s="76"/>
    </row>
    <row r="36" spans="1:14" s="77" customFormat="1" ht="12.75" customHeight="1">
      <c r="A36" s="74"/>
      <c r="B36" s="82"/>
      <c r="C36" s="82"/>
      <c r="D36" s="82"/>
      <c r="E36" s="82"/>
      <c r="F36" s="83"/>
      <c r="G36" s="83"/>
      <c r="H36" s="82"/>
      <c r="I36" s="82"/>
      <c r="J36" s="82"/>
      <c r="K36" s="82"/>
      <c r="L36" s="83"/>
      <c r="M36" s="74"/>
      <c r="N36" s="76"/>
    </row>
  </sheetData>
  <mergeCells count="1">
    <mergeCell ref="A17:L24"/>
  </mergeCells>
  <pageMargins left="0.7" right="0.7" top="0.75" bottom="0.75" header="0.3" footer="0.3"/>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zoomScaleNormal="100" workbookViewId="0"/>
  </sheetViews>
  <sheetFormatPr defaultColWidth="9.140625" defaultRowHeight="12.75" customHeight="1"/>
  <cols>
    <col min="1" max="1" width="38" style="12" customWidth="1"/>
    <col min="2" max="2" width="25.7109375" style="12" customWidth="1"/>
    <col min="3" max="3" width="28.85546875" style="3" customWidth="1"/>
    <col min="4" max="5" width="10.42578125" style="1" customWidth="1"/>
    <col min="6" max="7" width="8.85546875" style="1" customWidth="1"/>
    <col min="8" max="16384" width="9.140625" style="1"/>
  </cols>
  <sheetData>
    <row r="1" spans="1:7" ht="12.75" customHeight="1">
      <c r="A1" s="12" t="s">
        <v>96</v>
      </c>
      <c r="B1" s="76"/>
      <c r="C1" s="84"/>
    </row>
    <row r="2" spans="1:7" ht="12.75" customHeight="1">
      <c r="A2" s="153" t="s">
        <v>97</v>
      </c>
      <c r="B2" s="153"/>
      <c r="C2" s="153"/>
    </row>
    <row r="3" spans="1:7" ht="12.75" customHeight="1">
      <c r="A3" s="149"/>
      <c r="B3" s="153"/>
      <c r="C3" s="153"/>
    </row>
    <row r="5" spans="1:7" ht="12.75" customHeight="1">
      <c r="A5" s="12" t="s">
        <v>98</v>
      </c>
      <c r="B5" s="17" t="s">
        <v>78</v>
      </c>
      <c r="C5" s="26" t="s">
        <v>81</v>
      </c>
      <c r="D5" s="12"/>
      <c r="E5" s="12"/>
      <c r="F5" s="12"/>
      <c r="G5" s="12"/>
    </row>
    <row r="6" spans="1:7" ht="12.75" customHeight="1">
      <c r="A6" s="15" t="s">
        <v>99</v>
      </c>
      <c r="B6" s="30">
        <v>69.2</v>
      </c>
      <c r="C6" s="48">
        <v>66.2</v>
      </c>
      <c r="D6" s="15"/>
      <c r="E6" s="30"/>
      <c r="F6" s="30"/>
    </row>
    <row r="7" spans="1:7" ht="12.75" customHeight="1">
      <c r="A7" s="14" t="s">
        <v>100</v>
      </c>
      <c r="B7" s="30">
        <v>1.6</v>
      </c>
      <c r="C7" s="48">
        <v>1.3</v>
      </c>
      <c r="D7" s="14"/>
      <c r="E7" s="30"/>
      <c r="F7" s="30"/>
    </row>
    <row r="8" spans="1:7" ht="12.75" customHeight="1">
      <c r="A8" s="18" t="s">
        <v>101</v>
      </c>
      <c r="B8" s="30">
        <v>9.5</v>
      </c>
      <c r="C8" s="48">
        <v>6.7</v>
      </c>
      <c r="D8" s="18"/>
      <c r="E8" s="30"/>
      <c r="F8" s="30"/>
    </row>
    <row r="9" spans="1:7" ht="12.75" customHeight="1">
      <c r="A9" s="18" t="s">
        <v>102</v>
      </c>
      <c r="B9" s="48">
        <v>19.5</v>
      </c>
      <c r="C9" s="48">
        <v>23.2</v>
      </c>
      <c r="D9" s="18"/>
      <c r="E9" s="30"/>
      <c r="F9" s="30"/>
    </row>
    <row r="10" spans="1:7" ht="12.75" customHeight="1">
      <c r="A10" s="18" t="s">
        <v>91</v>
      </c>
      <c r="B10" s="30">
        <v>0.2</v>
      </c>
      <c r="C10" s="3">
        <v>2.6</v>
      </c>
      <c r="D10" s="18"/>
      <c r="E10" s="30"/>
    </row>
    <row r="12" spans="1:7" ht="12.75" customHeight="1">
      <c r="A12" s="149" t="s">
        <v>134</v>
      </c>
      <c r="B12" s="149"/>
      <c r="C12" s="149"/>
    </row>
    <row r="13" spans="1:7" ht="12.75" customHeight="1">
      <c r="A13" s="149"/>
      <c r="B13" s="149"/>
      <c r="C13" s="149"/>
    </row>
    <row r="14" spans="1:7" ht="12.75" customHeight="1">
      <c r="A14" s="149"/>
      <c r="B14" s="149"/>
      <c r="C14" s="149"/>
    </row>
    <row r="15" spans="1:7" ht="12.75" customHeight="1">
      <c r="A15" s="149"/>
      <c r="B15" s="149"/>
      <c r="C15" s="149"/>
    </row>
    <row r="16" spans="1:7" ht="12.75" customHeight="1">
      <c r="A16" s="149"/>
      <c r="B16" s="149"/>
      <c r="C16" s="149"/>
    </row>
    <row r="17" spans="1:3" ht="12.75" customHeight="1">
      <c r="A17" s="149"/>
      <c r="B17" s="149"/>
      <c r="C17" s="149"/>
    </row>
    <row r="18" spans="1:3" ht="12.75" customHeight="1">
      <c r="A18" s="149"/>
      <c r="B18" s="149"/>
      <c r="C18" s="149"/>
    </row>
    <row r="19" spans="1:3" ht="12.75" customHeight="1">
      <c r="A19" s="149"/>
      <c r="B19" s="149"/>
      <c r="C19" s="149"/>
    </row>
    <row r="20" spans="1:3" ht="12.75" customHeight="1">
      <c r="A20" s="149"/>
      <c r="B20" s="149"/>
      <c r="C20" s="149"/>
    </row>
    <row r="21" spans="1:3" ht="12.75" customHeight="1">
      <c r="A21" s="149"/>
      <c r="B21" s="149"/>
      <c r="C21" s="149"/>
    </row>
  </sheetData>
  <mergeCells count="2">
    <mergeCell ref="A2:C3"/>
    <mergeCell ref="A12:C21"/>
  </mergeCells>
  <pageMargins left="0.7" right="0.7" top="0.75" bottom="0.75" header="0.3" footer="0.3"/>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zoomScaleNormal="100" workbookViewId="0"/>
  </sheetViews>
  <sheetFormatPr defaultColWidth="9.140625" defaultRowHeight="12.75" customHeight="1"/>
  <cols>
    <col min="1" max="1" width="11.140625" style="15" customWidth="1"/>
    <col min="2" max="2" width="17.140625" style="12" customWidth="1"/>
    <col min="3" max="3" width="17.140625" style="17" customWidth="1"/>
    <col min="4" max="4" width="6.5703125" style="17" customWidth="1"/>
    <col min="5" max="6" width="17.5703125" style="17" customWidth="1"/>
    <col min="7" max="7" width="11.85546875" style="17" customWidth="1"/>
    <col min="8" max="8" width="17.140625" style="12" customWidth="1"/>
    <col min="9" max="9" width="17.140625" style="17" customWidth="1"/>
    <col min="10" max="10" width="6.5703125" style="17" customWidth="1"/>
    <col min="11" max="12" width="17.5703125" style="17" customWidth="1"/>
    <col min="13" max="16384" width="9.140625" style="1"/>
  </cols>
  <sheetData>
    <row r="1" spans="1:7" s="77" customFormat="1" ht="12.75" customHeight="1">
      <c r="A1" s="18" t="s">
        <v>103</v>
      </c>
      <c r="B1" s="76"/>
      <c r="C1" s="78"/>
      <c r="D1" s="78"/>
      <c r="E1" s="78"/>
      <c r="F1" s="78"/>
      <c r="G1" s="78"/>
    </row>
    <row r="2" spans="1:7" s="77" customFormat="1" ht="12.75" customHeight="1">
      <c r="A2" s="149" t="s">
        <v>104</v>
      </c>
      <c r="B2" s="149"/>
      <c r="C2" s="149"/>
      <c r="D2" s="149"/>
      <c r="E2" s="149"/>
      <c r="F2" s="149"/>
      <c r="G2" s="78"/>
    </row>
    <row r="3" spans="1:7" s="77" customFormat="1" ht="12.75" customHeight="1">
      <c r="A3" s="149"/>
      <c r="B3" s="149"/>
      <c r="C3" s="149"/>
      <c r="D3" s="149"/>
      <c r="E3" s="149"/>
      <c r="F3" s="149"/>
      <c r="G3" s="78"/>
    </row>
    <row r="4" spans="1:7" s="77" customFormat="1" ht="12.75" customHeight="1">
      <c r="A4" s="81"/>
      <c r="B4" s="76"/>
      <c r="C4" s="78"/>
      <c r="D4" s="78"/>
      <c r="E4" s="78"/>
      <c r="F4" s="78"/>
      <c r="G4" s="78"/>
    </row>
    <row r="5" spans="1:7" s="77" customFormat="1" ht="12.75" customHeight="1">
      <c r="A5" s="85"/>
      <c r="B5" s="86" t="s">
        <v>105</v>
      </c>
      <c r="C5" s="86"/>
      <c r="D5" s="87"/>
      <c r="E5" s="86" t="s">
        <v>106</v>
      </c>
      <c r="F5" s="86"/>
      <c r="G5" s="76"/>
    </row>
    <row r="6" spans="1:7" s="77" customFormat="1" ht="12.75" customHeight="1">
      <c r="A6" s="76"/>
      <c r="B6" s="88" t="s">
        <v>16</v>
      </c>
      <c r="C6" s="89" t="s">
        <v>17</v>
      </c>
      <c r="D6" s="89"/>
      <c r="E6" s="88" t="s">
        <v>16</v>
      </c>
      <c r="F6" s="89" t="s">
        <v>17</v>
      </c>
      <c r="G6" s="90"/>
    </row>
    <row r="7" spans="1:7" s="77" customFormat="1" ht="12.75" customHeight="1">
      <c r="A7" s="91" t="s">
        <v>92</v>
      </c>
      <c r="B7" s="88">
        <v>4707</v>
      </c>
      <c r="C7" s="92">
        <v>8.1999999999999993</v>
      </c>
      <c r="D7" s="92"/>
      <c r="E7" s="88">
        <v>3182</v>
      </c>
      <c r="F7" s="92">
        <v>1.8</v>
      </c>
      <c r="G7" s="93"/>
    </row>
    <row r="8" spans="1:7" s="77" customFormat="1" ht="12.75" customHeight="1">
      <c r="A8" s="91" t="s">
        <v>107</v>
      </c>
      <c r="B8" s="88">
        <v>28128</v>
      </c>
      <c r="C8" s="92">
        <v>49.1</v>
      </c>
      <c r="D8" s="92"/>
      <c r="E8" s="88">
        <v>119822</v>
      </c>
      <c r="F8" s="92">
        <v>68.8</v>
      </c>
      <c r="G8" s="93"/>
    </row>
    <row r="9" spans="1:7" s="77" customFormat="1" ht="12.75" customHeight="1">
      <c r="A9" s="91" t="s">
        <v>108</v>
      </c>
      <c r="B9" s="88">
        <v>2862</v>
      </c>
      <c r="C9" s="92">
        <v>5</v>
      </c>
      <c r="D9" s="92"/>
      <c r="E9" s="88">
        <v>3525</v>
      </c>
      <c r="F9" s="92">
        <v>2</v>
      </c>
      <c r="G9" s="93"/>
    </row>
    <row r="10" spans="1:7" s="77" customFormat="1" ht="12.75" customHeight="1">
      <c r="A10" s="91" t="s">
        <v>109</v>
      </c>
      <c r="B10" s="88">
        <v>17227</v>
      </c>
      <c r="C10" s="92">
        <v>30.1</v>
      </c>
      <c r="D10" s="92"/>
      <c r="E10" s="88">
        <v>39456</v>
      </c>
      <c r="F10" s="92">
        <v>22.7</v>
      </c>
      <c r="G10" s="93"/>
    </row>
    <row r="11" spans="1:7" s="77" customFormat="1" ht="12.75" customHeight="1">
      <c r="A11" s="94" t="s">
        <v>37</v>
      </c>
      <c r="B11" s="88">
        <v>4332</v>
      </c>
      <c r="C11" s="92">
        <v>7.6</v>
      </c>
      <c r="D11" s="92"/>
      <c r="E11" s="88">
        <v>8207</v>
      </c>
      <c r="F11" s="92">
        <v>4.7</v>
      </c>
      <c r="G11" s="93"/>
    </row>
    <row r="12" spans="1:7" s="77" customFormat="1" ht="12.75" customHeight="1">
      <c r="A12" s="91"/>
      <c r="B12" s="95"/>
      <c r="C12" s="92"/>
      <c r="D12" s="92"/>
      <c r="E12" s="95"/>
      <c r="G12" s="93"/>
    </row>
    <row r="13" spans="1:7" s="77" customFormat="1" ht="12.75" customHeight="1">
      <c r="A13" s="149" t="s">
        <v>114</v>
      </c>
      <c r="B13" s="149"/>
      <c r="C13" s="149"/>
      <c r="D13" s="149"/>
      <c r="E13" s="149"/>
      <c r="F13" s="149"/>
      <c r="G13" s="93"/>
    </row>
    <row r="14" spans="1:7" s="77" customFormat="1" ht="12.75" customHeight="1">
      <c r="A14" s="149"/>
      <c r="B14" s="149"/>
      <c r="C14" s="149"/>
      <c r="D14" s="149"/>
      <c r="E14" s="149"/>
      <c r="F14" s="149"/>
      <c r="G14" s="93"/>
    </row>
    <row r="15" spans="1:7" s="77" customFormat="1" ht="12.75" customHeight="1">
      <c r="A15" s="149"/>
      <c r="B15" s="149"/>
      <c r="C15" s="149"/>
      <c r="D15" s="149"/>
      <c r="E15" s="149"/>
      <c r="F15" s="149"/>
      <c r="G15" s="93"/>
    </row>
    <row r="16" spans="1:7" s="77" customFormat="1" ht="12.75" customHeight="1">
      <c r="A16" s="149"/>
      <c r="B16" s="149"/>
      <c r="C16" s="149"/>
      <c r="D16" s="149"/>
      <c r="E16" s="149"/>
      <c r="F16" s="149"/>
      <c r="G16" s="78"/>
    </row>
    <row r="17" spans="1:7" s="77" customFormat="1" ht="12.75" customHeight="1">
      <c r="A17" s="149"/>
      <c r="B17" s="149"/>
      <c r="C17" s="149"/>
      <c r="D17" s="149"/>
      <c r="E17" s="149"/>
      <c r="F17" s="149"/>
      <c r="G17" s="78"/>
    </row>
    <row r="18" spans="1:7" ht="12.75" customHeight="1">
      <c r="A18" s="149"/>
      <c r="B18" s="149"/>
      <c r="C18" s="149"/>
      <c r="D18" s="149"/>
      <c r="E18" s="149"/>
      <c r="F18" s="149"/>
    </row>
    <row r="20" spans="1:7" s="77" customFormat="1" ht="12.75" customHeight="1">
      <c r="A20" s="91"/>
      <c r="B20" s="88"/>
      <c r="C20" s="92"/>
      <c r="D20" s="92"/>
      <c r="E20" s="88"/>
      <c r="F20" s="92"/>
      <c r="G20" s="93"/>
    </row>
    <row r="21" spans="1:7" s="77" customFormat="1" ht="12.75" customHeight="1">
      <c r="A21" s="91"/>
      <c r="B21" s="88"/>
      <c r="C21" s="92"/>
      <c r="D21" s="92"/>
      <c r="E21" s="88"/>
      <c r="F21" s="92"/>
      <c r="G21" s="93"/>
    </row>
    <row r="22" spans="1:7" s="77" customFormat="1" ht="12.75" customHeight="1">
      <c r="A22" s="91"/>
      <c r="B22" s="88"/>
      <c r="C22" s="92"/>
      <c r="D22" s="92"/>
      <c r="E22" s="88"/>
      <c r="F22" s="92"/>
      <c r="G22" s="93"/>
    </row>
    <row r="23" spans="1:7" s="77" customFormat="1" ht="12.75" customHeight="1">
      <c r="A23" s="91"/>
      <c r="B23" s="88"/>
      <c r="C23" s="92"/>
      <c r="D23" s="92"/>
      <c r="E23" s="88"/>
      <c r="F23" s="92"/>
      <c r="G23" s="93"/>
    </row>
    <row r="24" spans="1:7" s="77" customFormat="1" ht="12.75" customHeight="1">
      <c r="A24" s="94"/>
      <c r="B24" s="88"/>
      <c r="C24" s="92"/>
      <c r="D24" s="92"/>
      <c r="E24" s="88"/>
      <c r="F24" s="92"/>
      <c r="G24" s="93"/>
    </row>
  </sheetData>
  <mergeCells count="2">
    <mergeCell ref="A13:F18"/>
    <mergeCell ref="A2:F3"/>
  </mergeCells>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Normal="100" workbookViewId="0"/>
  </sheetViews>
  <sheetFormatPr defaultColWidth="9.140625" defaultRowHeight="12.75"/>
  <cols>
    <col min="1" max="1" width="11.42578125" style="32" customWidth="1"/>
    <col min="2" max="2" width="10.42578125" style="32" customWidth="1"/>
    <col min="3" max="3" width="15.42578125" style="32" customWidth="1"/>
    <col min="4" max="4" width="17.5703125" style="32" customWidth="1"/>
    <col min="5" max="5" width="28" style="32" customWidth="1"/>
    <col min="6" max="6" width="9.85546875" style="32" customWidth="1"/>
    <col min="7" max="7" width="11.140625" style="6" customWidth="1"/>
    <col min="8" max="8" width="9.140625" style="32"/>
    <col min="9" max="9" width="10.42578125" style="32" customWidth="1"/>
    <col min="10" max="16384" width="9.140625" style="126"/>
  </cols>
  <sheetData>
    <row r="1" spans="1:9">
      <c r="A1" s="4" t="s">
        <v>9</v>
      </c>
      <c r="B1" s="33"/>
    </row>
    <row r="2" spans="1:9">
      <c r="A2" s="4" t="s">
        <v>117</v>
      </c>
    </row>
    <row r="3" spans="1:9">
      <c r="D3" s="50"/>
      <c r="E3" s="50"/>
    </row>
    <row r="4" spans="1:9" s="32" customFormat="1" ht="27.75" customHeight="1">
      <c r="B4" s="32" t="s">
        <v>1</v>
      </c>
      <c r="C4" s="32" t="s">
        <v>2</v>
      </c>
      <c r="D4" s="50" t="s">
        <v>10</v>
      </c>
      <c r="E4" s="50"/>
      <c r="G4" s="6"/>
    </row>
    <row r="5" spans="1:9" s="32" customFormat="1">
      <c r="A5" s="4">
        <v>2006</v>
      </c>
      <c r="B5" s="45">
        <v>8791176</v>
      </c>
      <c r="C5" s="46">
        <v>15309</v>
      </c>
      <c r="D5" s="49">
        <f>C5/B5*100</f>
        <v>0.17414052454415654</v>
      </c>
      <c r="E5" s="47"/>
      <c r="F5" s="5"/>
      <c r="G5" s="6"/>
      <c r="I5" s="34"/>
    </row>
    <row r="6" spans="1:9" s="32" customFormat="1">
      <c r="A6" s="4">
        <v>2007</v>
      </c>
      <c r="B6" s="45">
        <v>8814301</v>
      </c>
      <c r="C6" s="46">
        <v>16915</v>
      </c>
      <c r="D6" s="49">
        <f t="shared" ref="D6:D15" si="0">C6/B6*100</f>
        <v>0.19190404321340968</v>
      </c>
      <c r="E6" s="47"/>
      <c r="F6" s="5"/>
      <c r="G6" s="6"/>
      <c r="I6" s="34"/>
    </row>
    <row r="7" spans="1:9" s="32" customFormat="1">
      <c r="A7" s="4">
        <v>2008</v>
      </c>
      <c r="B7" s="45">
        <v>8556201</v>
      </c>
      <c r="C7" s="46">
        <v>18872</v>
      </c>
      <c r="D7" s="49">
        <f t="shared" si="0"/>
        <v>0.22056517840102169</v>
      </c>
      <c r="E7" s="47"/>
      <c r="F7" s="5"/>
      <c r="G7" s="6"/>
      <c r="H7" s="5"/>
      <c r="I7" s="5"/>
    </row>
    <row r="8" spans="1:9" s="32" customFormat="1">
      <c r="A8" s="4">
        <v>2009</v>
      </c>
      <c r="B8" s="45">
        <v>8236324</v>
      </c>
      <c r="C8" s="46">
        <v>21266</v>
      </c>
      <c r="D8" s="49">
        <f t="shared" si="0"/>
        <v>0.25819771053202861</v>
      </c>
      <c r="E8" s="47"/>
      <c r="F8" s="5"/>
      <c r="G8" s="6"/>
      <c r="H8" s="5"/>
      <c r="I8" s="5"/>
    </row>
    <row r="9" spans="1:9" s="32" customFormat="1">
      <c r="A9" s="4">
        <v>2010</v>
      </c>
      <c r="B9" s="45">
        <v>7456785</v>
      </c>
      <c r="C9" s="46">
        <v>20811</v>
      </c>
      <c r="D9" s="49">
        <f t="shared" si="0"/>
        <v>0.27908810566484082</v>
      </c>
      <c r="E9" s="47"/>
      <c r="F9" s="5"/>
      <c r="G9" s="6"/>
      <c r="H9" s="5"/>
      <c r="I9" s="5"/>
    </row>
    <row r="10" spans="1:9" s="32" customFormat="1">
      <c r="A10" s="4">
        <v>2011</v>
      </c>
      <c r="B10" s="45">
        <v>7479843</v>
      </c>
      <c r="C10" s="46">
        <v>22116</v>
      </c>
      <c r="D10" s="49">
        <f t="shared" si="0"/>
        <v>0.29567465520332448</v>
      </c>
      <c r="E10" s="47"/>
      <c r="F10" s="5"/>
      <c r="G10" s="6"/>
      <c r="H10" s="5"/>
      <c r="I10" s="5"/>
    </row>
    <row r="11" spans="1:9" s="32" customFormat="1">
      <c r="A11" s="4">
        <v>2012</v>
      </c>
      <c r="B11" s="45">
        <v>7417385</v>
      </c>
      <c r="C11" s="46">
        <v>21951</v>
      </c>
      <c r="D11" s="49">
        <f t="shared" si="0"/>
        <v>0.2959398763850063</v>
      </c>
      <c r="E11" s="47"/>
      <c r="F11" s="5"/>
      <c r="G11" s="6"/>
      <c r="H11" s="5"/>
      <c r="I11" s="5"/>
    </row>
    <row r="12" spans="1:9" s="32" customFormat="1">
      <c r="A12" s="4">
        <v>2013</v>
      </c>
      <c r="B12" s="45">
        <v>7474583</v>
      </c>
      <c r="C12" s="46">
        <v>22919</v>
      </c>
      <c r="D12" s="49">
        <f t="shared" si="0"/>
        <v>0.30662580106475507</v>
      </c>
      <c r="E12" s="47"/>
      <c r="F12" s="5"/>
      <c r="G12" s="6"/>
      <c r="H12" s="5"/>
      <c r="I12" s="5"/>
    </row>
    <row r="13" spans="1:9" s="32" customFormat="1">
      <c r="A13" s="4">
        <v>2014</v>
      </c>
      <c r="B13" s="45">
        <v>7249616</v>
      </c>
      <c r="C13" s="46">
        <v>21139</v>
      </c>
      <c r="D13" s="49">
        <f t="shared" si="0"/>
        <v>0.29158785789481817</v>
      </c>
      <c r="E13" s="47"/>
      <c r="F13" s="5"/>
      <c r="G13" s="6"/>
      <c r="H13" s="5"/>
      <c r="I13" s="5"/>
    </row>
    <row r="14" spans="1:9" s="32" customFormat="1">
      <c r="A14" s="4">
        <v>2015</v>
      </c>
      <c r="B14" s="45">
        <v>7365832</v>
      </c>
      <c r="C14" s="46">
        <v>23119</v>
      </c>
      <c r="D14" s="49">
        <f t="shared" si="0"/>
        <v>0.313868141440098</v>
      </c>
      <c r="E14" s="47"/>
      <c r="F14" s="5"/>
      <c r="G14" s="6"/>
      <c r="H14" s="5"/>
      <c r="I14" s="5"/>
    </row>
    <row r="15" spans="1:9" s="32" customFormat="1">
      <c r="A15" s="4">
        <v>2016</v>
      </c>
      <c r="B15" s="45">
        <v>8183962</v>
      </c>
      <c r="C15" s="46">
        <v>27069</v>
      </c>
      <c r="D15" s="49">
        <f t="shared" si="0"/>
        <v>0.3307566677362383</v>
      </c>
      <c r="E15" s="47"/>
      <c r="F15" s="5"/>
      <c r="G15" s="6"/>
      <c r="H15" s="5"/>
      <c r="I15" s="5"/>
    </row>
    <row r="16" spans="1:9" s="32" customFormat="1">
      <c r="A16" s="4"/>
      <c r="B16" s="45"/>
      <c r="C16" s="45"/>
      <c r="D16" s="49"/>
      <c r="E16" s="49"/>
      <c r="F16" s="5"/>
      <c r="G16" s="6"/>
      <c r="H16" s="5"/>
      <c r="I16" s="5"/>
    </row>
    <row r="17" spans="1:9" ht="12.75" customHeight="1">
      <c r="A17" s="140" t="s">
        <v>113</v>
      </c>
      <c r="B17" s="140"/>
      <c r="C17" s="140"/>
      <c r="D17" s="140"/>
      <c r="E17" s="140"/>
      <c r="F17" s="129"/>
      <c r="G17" s="129"/>
    </row>
    <row r="18" spans="1:9" ht="12.75" customHeight="1">
      <c r="A18" s="140"/>
      <c r="B18" s="140"/>
      <c r="C18" s="140"/>
      <c r="D18" s="140"/>
      <c r="E18" s="140"/>
      <c r="F18" s="129"/>
      <c r="G18" s="129"/>
    </row>
    <row r="19" spans="1:9" ht="12.75" customHeight="1">
      <c r="A19" s="140"/>
      <c r="B19" s="140"/>
      <c r="C19" s="140"/>
      <c r="D19" s="140"/>
      <c r="E19" s="140"/>
      <c r="F19" s="125"/>
    </row>
    <row r="20" spans="1:9">
      <c r="A20" s="140"/>
      <c r="B20" s="140"/>
      <c r="C20" s="140"/>
      <c r="D20" s="140"/>
      <c r="E20" s="140"/>
      <c r="F20" s="5"/>
      <c r="I20" s="34"/>
    </row>
    <row r="21" spans="1:9">
      <c r="A21" s="4"/>
      <c r="B21" s="45"/>
      <c r="C21" s="46"/>
      <c r="D21" s="49"/>
      <c r="E21" s="47"/>
      <c r="F21" s="5"/>
      <c r="I21" s="34"/>
    </row>
    <row r="22" spans="1:9">
      <c r="A22" s="4"/>
      <c r="B22" s="45"/>
      <c r="C22" s="46"/>
      <c r="D22" s="49"/>
      <c r="E22" s="47"/>
      <c r="F22" s="5"/>
      <c r="I22" s="34"/>
    </row>
    <row r="23" spans="1:9">
      <c r="A23" s="4"/>
      <c r="B23" s="45"/>
      <c r="C23" s="46"/>
      <c r="D23" s="49"/>
      <c r="E23" s="47"/>
      <c r="F23" s="5"/>
      <c r="H23" s="5"/>
      <c r="I23" s="5"/>
    </row>
    <row r="24" spans="1:9">
      <c r="A24" s="4"/>
      <c r="B24" s="45"/>
      <c r="C24" s="46"/>
      <c r="D24" s="49"/>
      <c r="E24" s="47"/>
      <c r="F24" s="5"/>
      <c r="H24" s="5"/>
      <c r="I24" s="5"/>
    </row>
    <row r="25" spans="1:9">
      <c r="A25" s="4"/>
      <c r="B25" s="45"/>
      <c r="C25" s="46"/>
      <c r="D25" s="49"/>
      <c r="E25" s="47"/>
      <c r="F25" s="5"/>
      <c r="H25" s="5"/>
      <c r="I25" s="5"/>
    </row>
    <row r="26" spans="1:9">
      <c r="A26" s="4"/>
      <c r="B26" s="45"/>
      <c r="C26" s="46"/>
      <c r="D26" s="49"/>
      <c r="E26" s="47"/>
      <c r="F26" s="5"/>
      <c r="H26" s="5"/>
      <c r="I26" s="5"/>
    </row>
    <row r="27" spans="1:9">
      <c r="A27" s="4"/>
      <c r="B27" s="45"/>
      <c r="C27" s="46"/>
      <c r="D27" s="49"/>
      <c r="E27" s="47"/>
      <c r="F27" s="5"/>
      <c r="H27" s="5"/>
      <c r="I27" s="5"/>
    </row>
    <row r="28" spans="1:9">
      <c r="A28" s="4"/>
      <c r="B28" s="45"/>
      <c r="C28" s="46"/>
      <c r="D28" s="49"/>
      <c r="E28" s="47"/>
      <c r="F28" s="5"/>
      <c r="H28" s="5"/>
      <c r="I28" s="5"/>
    </row>
    <row r="29" spans="1:9">
      <c r="A29" s="4"/>
      <c r="B29" s="45"/>
      <c r="C29" s="46"/>
      <c r="D29" s="49"/>
      <c r="E29" s="47"/>
      <c r="F29" s="5"/>
      <c r="H29" s="5"/>
      <c r="I29" s="5"/>
    </row>
    <row r="30" spans="1:9">
      <c r="A30" s="4"/>
      <c r="B30" s="45"/>
      <c r="C30" s="46"/>
      <c r="D30" s="49"/>
      <c r="E30" s="47"/>
      <c r="F30" s="5"/>
      <c r="H30" s="5"/>
      <c r="I30" s="5"/>
    </row>
    <row r="31" spans="1:9">
      <c r="C31" s="5"/>
      <c r="F31" s="5"/>
    </row>
    <row r="32" spans="1:9">
      <c r="C32" s="5"/>
      <c r="F32" s="5"/>
    </row>
  </sheetData>
  <mergeCells count="1">
    <mergeCell ref="A17:E20"/>
  </mergeCells>
  <pageMargins left="0.7" right="0.7" top="0.75" bottom="0.75" header="0.3" footer="0.3"/>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zoomScaleNormal="100" workbookViewId="0"/>
  </sheetViews>
  <sheetFormatPr defaultColWidth="9.140625" defaultRowHeight="12.75"/>
  <cols>
    <col min="1" max="1" width="9.140625" style="32"/>
    <col min="2" max="3" width="5.5703125" style="32" customWidth="1"/>
    <col min="4" max="4" width="9.140625" style="32"/>
    <col min="5" max="5" width="5.5703125" style="32" customWidth="1"/>
    <col min="6" max="6" width="5.42578125" style="32" customWidth="1"/>
    <col min="7" max="7" width="3" style="32" customWidth="1"/>
    <col min="8" max="8" width="6.5703125" style="32" customWidth="1"/>
    <col min="9" max="9" width="6.7109375" style="32" customWidth="1"/>
    <col min="10" max="10" width="9.140625" style="32"/>
    <col min="11" max="11" width="6.28515625" style="32" customWidth="1"/>
    <col min="12" max="12" width="6.5703125" style="32" customWidth="1"/>
    <col min="13" max="13" width="4.42578125" style="32" customWidth="1"/>
    <col min="14" max="14" width="9.140625" style="32"/>
    <col min="15" max="15" width="9.140625" style="157"/>
    <col min="16" max="16" width="9.140625" style="32"/>
    <col min="17" max="16384" width="9.140625" style="10"/>
  </cols>
  <sheetData>
    <row r="1" spans="1:16">
      <c r="A1" s="4" t="s">
        <v>77</v>
      </c>
      <c r="B1" s="39"/>
      <c r="H1" s="116"/>
    </row>
    <row r="2" spans="1:16">
      <c r="A2" s="4" t="s">
        <v>119</v>
      </c>
    </row>
    <row r="3" spans="1:16">
      <c r="A3" s="1"/>
    </row>
    <row r="4" spans="1:16" s="1" customFormat="1">
      <c r="A4" s="12"/>
      <c r="B4" s="142" t="s">
        <v>138</v>
      </c>
      <c r="C4" s="142"/>
      <c r="D4" s="142"/>
      <c r="E4" s="142"/>
      <c r="F4" s="142"/>
      <c r="G4" s="18"/>
      <c r="H4" s="142" t="s">
        <v>140</v>
      </c>
      <c r="I4" s="142"/>
      <c r="J4" s="142"/>
      <c r="K4" s="142"/>
      <c r="L4" s="142"/>
      <c r="M4" s="18"/>
      <c r="N4" s="142" t="s">
        <v>141</v>
      </c>
      <c r="O4" s="142"/>
      <c r="P4" s="142"/>
    </row>
    <row r="5" spans="1:16">
      <c r="A5" s="31"/>
      <c r="B5" s="143" t="s">
        <v>139</v>
      </c>
      <c r="C5" s="143"/>
      <c r="D5" s="143"/>
      <c r="E5" s="143"/>
      <c r="F5" s="143"/>
      <c r="G5" s="31"/>
      <c r="H5" s="143" t="s">
        <v>139</v>
      </c>
      <c r="I5" s="143"/>
      <c r="J5" s="143"/>
      <c r="K5" s="143"/>
      <c r="L5" s="143"/>
      <c r="M5" s="31"/>
      <c r="N5" s="143" t="s">
        <v>142</v>
      </c>
      <c r="O5" s="143"/>
      <c r="P5" s="143"/>
    </row>
    <row r="6" spans="1:16">
      <c r="A6" s="31"/>
      <c r="B6" s="26" t="s">
        <v>23</v>
      </c>
      <c r="C6" s="26" t="s">
        <v>24</v>
      </c>
      <c r="D6" s="26" t="s">
        <v>25</v>
      </c>
      <c r="E6" s="26" t="s">
        <v>26</v>
      </c>
      <c r="F6" s="26" t="s">
        <v>27</v>
      </c>
      <c r="G6" s="26"/>
      <c r="H6" s="26" t="s">
        <v>23</v>
      </c>
      <c r="I6" s="26" t="s">
        <v>24</v>
      </c>
      <c r="J6" s="26" t="s">
        <v>25</v>
      </c>
      <c r="K6" s="26" t="s">
        <v>26</v>
      </c>
      <c r="L6" s="26" t="s">
        <v>27</v>
      </c>
      <c r="M6" s="26"/>
      <c r="N6" s="26" t="s">
        <v>19</v>
      </c>
      <c r="O6" s="26" t="s">
        <v>21</v>
      </c>
      <c r="P6" s="26" t="s">
        <v>79</v>
      </c>
    </row>
    <row r="7" spans="1:16">
      <c r="A7" s="21">
        <v>2006</v>
      </c>
      <c r="B7" s="16">
        <v>11.02</v>
      </c>
      <c r="C7" s="16">
        <v>14.52</v>
      </c>
      <c r="D7" s="16">
        <v>21.7</v>
      </c>
      <c r="E7" s="16">
        <v>30.28</v>
      </c>
      <c r="F7" s="16">
        <v>45.29</v>
      </c>
      <c r="G7" s="16"/>
      <c r="H7" s="26">
        <v>1.1499999999999999</v>
      </c>
      <c r="I7" s="26">
        <v>1.37</v>
      </c>
      <c r="J7" s="26">
        <v>1.78</v>
      </c>
      <c r="K7" s="26">
        <v>1.82</v>
      </c>
      <c r="L7" s="26">
        <v>1.37</v>
      </c>
      <c r="M7" s="16"/>
      <c r="N7" s="16">
        <v>0.4</v>
      </c>
      <c r="O7" s="16">
        <v>2</v>
      </c>
      <c r="P7" s="16">
        <v>13.86</v>
      </c>
    </row>
    <row r="8" spans="1:16">
      <c r="A8" s="21">
        <v>2007</v>
      </c>
      <c r="B8" s="16">
        <v>13.02</v>
      </c>
      <c r="C8" s="16">
        <v>17.12</v>
      </c>
      <c r="D8" s="16">
        <v>25.07</v>
      </c>
      <c r="E8" s="16">
        <v>35.71</v>
      </c>
      <c r="F8" s="16">
        <v>52.56</v>
      </c>
      <c r="G8" s="16"/>
      <c r="H8" s="16">
        <v>1.25</v>
      </c>
      <c r="I8" s="16">
        <v>1.39</v>
      </c>
      <c r="J8" s="16">
        <v>1.65</v>
      </c>
      <c r="K8" s="16">
        <v>1.97</v>
      </c>
      <c r="L8" s="16">
        <v>1.45</v>
      </c>
      <c r="M8" s="16"/>
      <c r="N8" s="16">
        <v>0.49</v>
      </c>
      <c r="O8" s="16">
        <v>2.2400000000000002</v>
      </c>
      <c r="P8" s="16">
        <v>16.670000000000002</v>
      </c>
    </row>
    <row r="9" spans="1:16">
      <c r="A9" s="21">
        <v>2008</v>
      </c>
      <c r="B9" s="16">
        <v>14.86</v>
      </c>
      <c r="C9" s="16">
        <v>20.260000000000002</v>
      </c>
      <c r="D9" s="16">
        <v>29.33</v>
      </c>
      <c r="E9" s="16">
        <v>43.01</v>
      </c>
      <c r="F9" s="16">
        <v>64.13</v>
      </c>
      <c r="G9" s="16"/>
      <c r="H9" s="16">
        <v>1.1499999999999999</v>
      </c>
      <c r="I9" s="16">
        <v>1.36</v>
      </c>
      <c r="J9" s="16">
        <v>1.84</v>
      </c>
      <c r="K9" s="16">
        <v>2.19</v>
      </c>
      <c r="L9" s="16">
        <v>1.8</v>
      </c>
      <c r="M9" s="16"/>
      <c r="N9" s="16">
        <v>0.53</v>
      </c>
      <c r="O9" s="16">
        <v>2.57</v>
      </c>
      <c r="P9" s="16">
        <v>19.329999999999998</v>
      </c>
    </row>
    <row r="10" spans="1:16">
      <c r="A10" s="21">
        <v>2009</v>
      </c>
      <c r="B10" s="16">
        <v>17.45</v>
      </c>
      <c r="C10" s="16">
        <v>22.93</v>
      </c>
      <c r="D10" s="16">
        <v>34.130000000000003</v>
      </c>
      <c r="E10" s="16">
        <v>48.01</v>
      </c>
      <c r="F10" s="16">
        <v>72.08</v>
      </c>
      <c r="G10" s="16"/>
      <c r="H10" s="16">
        <v>1.27</v>
      </c>
      <c r="I10" s="16">
        <v>1.45</v>
      </c>
      <c r="J10" s="16">
        <v>1.83</v>
      </c>
      <c r="K10" s="16">
        <v>2.27</v>
      </c>
      <c r="L10" s="16">
        <v>1.59</v>
      </c>
      <c r="M10" s="16"/>
      <c r="N10" s="16">
        <v>0.65</v>
      </c>
      <c r="O10" s="16">
        <v>3.03</v>
      </c>
      <c r="P10" s="16">
        <v>21.96</v>
      </c>
    </row>
    <row r="11" spans="1:16">
      <c r="A11" s="21">
        <v>2010</v>
      </c>
      <c r="B11" s="16">
        <v>18.71</v>
      </c>
      <c r="C11" s="16">
        <v>25.6</v>
      </c>
      <c r="D11" s="16">
        <v>36.549999999999997</v>
      </c>
      <c r="E11" s="16">
        <v>52.69</v>
      </c>
      <c r="F11" s="16">
        <v>79.53</v>
      </c>
      <c r="G11" s="16"/>
      <c r="H11" s="16">
        <v>1.22</v>
      </c>
      <c r="I11" s="16">
        <v>1.62</v>
      </c>
      <c r="J11" s="16">
        <v>1.84</v>
      </c>
      <c r="K11" s="16">
        <v>2.17</v>
      </c>
      <c r="L11" s="16">
        <v>1.5</v>
      </c>
      <c r="M11" s="16"/>
      <c r="N11" s="16">
        <v>0.7</v>
      </c>
      <c r="O11" s="16">
        <v>3.25</v>
      </c>
      <c r="P11" s="16">
        <v>22.95</v>
      </c>
    </row>
    <row r="12" spans="1:16">
      <c r="A12" s="21">
        <v>2011</v>
      </c>
      <c r="B12" s="16">
        <v>20.36</v>
      </c>
      <c r="C12" s="16">
        <v>26.47</v>
      </c>
      <c r="D12" s="16">
        <v>37.74</v>
      </c>
      <c r="E12" s="16">
        <v>54.41</v>
      </c>
      <c r="F12" s="16">
        <v>83.66</v>
      </c>
      <c r="G12" s="16"/>
      <c r="H12" s="16">
        <v>1.24</v>
      </c>
      <c r="I12" s="16">
        <v>1.4</v>
      </c>
      <c r="J12" s="16">
        <v>1.73</v>
      </c>
      <c r="K12" s="16">
        <v>1.99</v>
      </c>
      <c r="L12" s="16">
        <v>1.65</v>
      </c>
      <c r="M12" s="16"/>
      <c r="N12" s="16">
        <v>0.74</v>
      </c>
      <c r="O12" s="16">
        <v>3.49</v>
      </c>
      <c r="P12" s="16">
        <v>23.7</v>
      </c>
    </row>
    <row r="13" spans="1:16">
      <c r="A13" s="21">
        <v>2012</v>
      </c>
      <c r="B13" s="16">
        <v>20.81</v>
      </c>
      <c r="C13" s="16">
        <v>27.45</v>
      </c>
      <c r="D13" s="16">
        <v>40.090000000000003</v>
      </c>
      <c r="E13" s="16">
        <v>56.42</v>
      </c>
      <c r="F13" s="16">
        <v>86.99</v>
      </c>
      <c r="G13" s="16"/>
      <c r="H13" s="16">
        <v>1.27</v>
      </c>
      <c r="I13" s="16">
        <v>1.6</v>
      </c>
      <c r="J13" s="16">
        <v>1.77</v>
      </c>
      <c r="K13" s="16">
        <v>2.0699999999999998</v>
      </c>
      <c r="L13" s="16">
        <v>1.47</v>
      </c>
      <c r="M13" s="16"/>
      <c r="N13" s="16">
        <v>0.78</v>
      </c>
      <c r="O13" s="16">
        <v>3.54</v>
      </c>
      <c r="P13" s="16">
        <v>23.65</v>
      </c>
    </row>
    <row r="14" spans="1:16">
      <c r="A14" s="21">
        <v>2013</v>
      </c>
      <c r="B14" s="16">
        <v>18.899999999999999</v>
      </c>
      <c r="C14" s="16">
        <v>26.93</v>
      </c>
      <c r="D14" s="16">
        <v>39.5</v>
      </c>
      <c r="E14" s="16">
        <v>56.54</v>
      </c>
      <c r="F14" s="16">
        <v>88.34</v>
      </c>
      <c r="G14" s="16"/>
      <c r="H14" s="16">
        <v>1.05</v>
      </c>
      <c r="I14" s="16">
        <v>1.4</v>
      </c>
      <c r="J14" s="16">
        <v>1.77</v>
      </c>
      <c r="K14" s="16">
        <v>1.98</v>
      </c>
      <c r="L14" s="16">
        <v>1.61</v>
      </c>
      <c r="M14" s="16"/>
      <c r="N14" s="16">
        <v>0.82</v>
      </c>
      <c r="O14" s="16">
        <v>3.82</v>
      </c>
      <c r="P14" s="16">
        <v>22.92</v>
      </c>
    </row>
    <row r="15" spans="1:16">
      <c r="A15" s="21">
        <v>2014</v>
      </c>
      <c r="B15" s="16">
        <v>19.45</v>
      </c>
      <c r="C15" s="16">
        <v>27.26</v>
      </c>
      <c r="D15" s="16">
        <v>40.98</v>
      </c>
      <c r="E15" s="16">
        <v>59.15</v>
      </c>
      <c r="F15" s="16">
        <v>91.57</v>
      </c>
      <c r="G15" s="16"/>
      <c r="H15" s="16">
        <v>1.1200000000000001</v>
      </c>
      <c r="I15" s="16">
        <v>1.32</v>
      </c>
      <c r="J15" s="16">
        <v>1.79</v>
      </c>
      <c r="K15" s="16">
        <v>2.0299999999999998</v>
      </c>
      <c r="L15" s="16">
        <v>1.47</v>
      </c>
      <c r="M15" s="16"/>
      <c r="N15" s="16">
        <v>0.87</v>
      </c>
      <c r="O15" s="16">
        <v>3.8</v>
      </c>
      <c r="P15" s="16">
        <v>21.84</v>
      </c>
    </row>
    <row r="16" spans="1:16">
      <c r="A16" s="21">
        <v>2015</v>
      </c>
      <c r="B16" s="16">
        <v>20.48</v>
      </c>
      <c r="C16" s="16">
        <v>28.81</v>
      </c>
      <c r="D16" s="16">
        <v>42.71</v>
      </c>
      <c r="E16" s="16">
        <v>61.77</v>
      </c>
      <c r="F16" s="16">
        <v>96.38</v>
      </c>
      <c r="G16" s="16"/>
      <c r="H16" s="16">
        <v>1.24</v>
      </c>
      <c r="I16" s="16">
        <v>1.41</v>
      </c>
      <c r="J16" s="16">
        <v>1.77</v>
      </c>
      <c r="K16" s="16">
        <v>1.87</v>
      </c>
      <c r="L16" s="16">
        <v>1.49</v>
      </c>
      <c r="M16" s="16"/>
      <c r="N16" s="16">
        <v>0.93</v>
      </c>
      <c r="O16" s="16">
        <v>4.13</v>
      </c>
      <c r="P16" s="16">
        <v>22.46</v>
      </c>
    </row>
    <row r="17" spans="1:16">
      <c r="A17" s="21">
        <v>2016</v>
      </c>
      <c r="B17" s="16">
        <v>22.95</v>
      </c>
      <c r="C17" s="16">
        <v>31.33</v>
      </c>
      <c r="D17" s="16">
        <v>44.2</v>
      </c>
      <c r="E17" s="16">
        <v>62.92</v>
      </c>
      <c r="F17" s="16">
        <v>95.71</v>
      </c>
      <c r="G17" s="16"/>
      <c r="H17" s="16">
        <v>1.18</v>
      </c>
      <c r="I17" s="16">
        <v>1.38</v>
      </c>
      <c r="J17" s="16">
        <v>1.75</v>
      </c>
      <c r="K17" s="16">
        <v>2.09</v>
      </c>
      <c r="L17" s="16">
        <v>1.28</v>
      </c>
      <c r="M17" s="16"/>
      <c r="N17" s="16">
        <v>1.05</v>
      </c>
      <c r="O17" s="16">
        <v>4.5199999999999996</v>
      </c>
      <c r="P17" s="16">
        <v>21.78</v>
      </c>
    </row>
    <row r="18" spans="1:16">
      <c r="A18" s="21"/>
      <c r="B18" s="51"/>
      <c r="C18" s="51"/>
      <c r="D18" s="51"/>
      <c r="E18" s="51"/>
      <c r="F18" s="51"/>
      <c r="G18" s="51"/>
      <c r="H18" s="51"/>
      <c r="I18" s="51"/>
      <c r="J18" s="51"/>
      <c r="K18" s="51"/>
      <c r="L18" s="51"/>
      <c r="M18" s="51"/>
      <c r="N18" s="4"/>
    </row>
    <row r="19" spans="1:16" s="96" customFormat="1" ht="10.7" customHeight="1">
      <c r="A19" s="141" t="s">
        <v>129</v>
      </c>
      <c r="B19" s="141"/>
      <c r="C19" s="141"/>
      <c r="D19" s="141"/>
      <c r="E19" s="141"/>
      <c r="F19" s="141"/>
      <c r="G19" s="141"/>
      <c r="H19" s="141"/>
      <c r="I19" s="141"/>
      <c r="J19" s="141"/>
      <c r="K19" s="141"/>
      <c r="L19" s="141"/>
      <c r="M19" s="141"/>
      <c r="N19" s="141"/>
      <c r="O19" s="141"/>
      <c r="P19" s="141"/>
    </row>
    <row r="20" spans="1:16" s="124" customFormat="1">
      <c r="A20" s="141"/>
      <c r="B20" s="141"/>
      <c r="C20" s="141"/>
      <c r="D20" s="141"/>
      <c r="E20" s="141"/>
      <c r="F20" s="141"/>
      <c r="G20" s="141"/>
      <c r="H20" s="141"/>
      <c r="I20" s="141"/>
      <c r="J20" s="141"/>
      <c r="K20" s="141"/>
      <c r="L20" s="141"/>
      <c r="M20" s="141"/>
      <c r="N20" s="141"/>
      <c r="O20" s="141"/>
      <c r="P20" s="141"/>
    </row>
    <row r="21" spans="1:16">
      <c r="A21" s="141"/>
      <c r="B21" s="141"/>
      <c r="C21" s="141"/>
      <c r="D21" s="141"/>
      <c r="E21" s="141"/>
      <c r="F21" s="141"/>
      <c r="G21" s="141"/>
      <c r="H21" s="141"/>
      <c r="I21" s="141"/>
      <c r="J21" s="141"/>
      <c r="K21" s="141"/>
      <c r="L21" s="141"/>
      <c r="M21" s="141"/>
      <c r="N21" s="141"/>
      <c r="O21" s="141"/>
      <c r="P21" s="141"/>
    </row>
    <row r="22" spans="1:16">
      <c r="A22" s="141"/>
      <c r="B22" s="141"/>
      <c r="C22" s="141"/>
      <c r="D22" s="141"/>
      <c r="E22" s="141"/>
      <c r="F22" s="141"/>
      <c r="G22" s="141"/>
      <c r="H22" s="141"/>
      <c r="I22" s="141"/>
      <c r="J22" s="141"/>
      <c r="K22" s="141"/>
      <c r="L22" s="141"/>
      <c r="M22" s="141"/>
      <c r="N22" s="141"/>
      <c r="O22" s="141"/>
      <c r="P22" s="141"/>
    </row>
    <row r="23" spans="1:16">
      <c r="A23" s="141"/>
      <c r="B23" s="141"/>
      <c r="C23" s="141"/>
      <c r="D23" s="141"/>
      <c r="E23" s="141"/>
      <c r="F23" s="141"/>
      <c r="G23" s="141"/>
      <c r="H23" s="141"/>
      <c r="I23" s="141"/>
      <c r="J23" s="141"/>
      <c r="K23" s="141"/>
      <c r="L23" s="141"/>
      <c r="M23" s="141"/>
      <c r="N23" s="141"/>
      <c r="O23" s="141"/>
      <c r="P23" s="141"/>
    </row>
    <row r="24" spans="1:16">
      <c r="A24" s="141"/>
      <c r="B24" s="141"/>
      <c r="C24" s="141"/>
      <c r="D24" s="141"/>
      <c r="E24" s="141"/>
      <c r="F24" s="141"/>
      <c r="G24" s="141"/>
      <c r="H24" s="141"/>
      <c r="I24" s="141"/>
      <c r="J24" s="141"/>
      <c r="K24" s="141"/>
      <c r="L24" s="141"/>
      <c r="M24" s="141"/>
      <c r="N24" s="141"/>
      <c r="O24" s="141"/>
      <c r="P24" s="141"/>
    </row>
    <row r="25" spans="1:16">
      <c r="A25" s="70"/>
      <c r="B25" s="71"/>
      <c r="C25" s="71"/>
      <c r="D25" s="71"/>
      <c r="E25" s="71"/>
      <c r="F25" s="71"/>
      <c r="G25" s="71"/>
      <c r="H25" s="71"/>
      <c r="I25" s="71"/>
      <c r="J25" s="71"/>
      <c r="K25" s="71"/>
      <c r="L25" s="71"/>
      <c r="N25" s="71"/>
      <c r="O25" s="75"/>
      <c r="P25" s="71"/>
    </row>
    <row r="26" spans="1:16">
      <c r="A26" s="70"/>
      <c r="B26" s="71"/>
      <c r="C26" s="71"/>
      <c r="D26" s="71"/>
      <c r="E26" s="71"/>
      <c r="F26" s="71"/>
      <c r="G26" s="71"/>
      <c r="H26" s="71"/>
      <c r="I26" s="71"/>
      <c r="J26" s="71"/>
      <c r="K26" s="71"/>
      <c r="L26" s="71"/>
      <c r="N26" s="71"/>
      <c r="O26" s="75"/>
      <c r="P26" s="71"/>
    </row>
    <row r="27" spans="1:16">
      <c r="A27" s="70"/>
      <c r="B27" s="71"/>
      <c r="C27" s="71"/>
      <c r="D27" s="71"/>
      <c r="E27" s="71"/>
      <c r="F27" s="71"/>
      <c r="G27" s="71"/>
      <c r="H27" s="71"/>
      <c r="I27" s="71"/>
      <c r="J27" s="71"/>
      <c r="K27" s="71"/>
      <c r="L27" s="71"/>
      <c r="N27" s="71"/>
      <c r="O27" s="75"/>
      <c r="P27" s="71"/>
    </row>
    <row r="28" spans="1:16">
      <c r="A28" s="70"/>
      <c r="B28" s="71"/>
      <c r="C28" s="71"/>
      <c r="D28" s="71"/>
      <c r="E28" s="71"/>
      <c r="F28" s="71"/>
      <c r="G28" s="71"/>
      <c r="H28" s="71"/>
      <c r="I28" s="71"/>
      <c r="J28" s="71"/>
      <c r="K28" s="71"/>
      <c r="L28" s="71"/>
      <c r="N28" s="71"/>
      <c r="O28" s="75"/>
      <c r="P28" s="71"/>
    </row>
    <row r="29" spans="1:16">
      <c r="A29" s="70"/>
      <c r="B29" s="71"/>
      <c r="C29" s="71"/>
      <c r="D29" s="71"/>
      <c r="E29" s="71"/>
      <c r="F29" s="71"/>
      <c r="G29" s="71"/>
      <c r="H29" s="71"/>
      <c r="I29" s="71"/>
      <c r="J29" s="71"/>
      <c r="K29" s="71"/>
      <c r="L29" s="71"/>
      <c r="N29" s="71"/>
      <c r="O29" s="75"/>
      <c r="P29" s="71"/>
    </row>
    <row r="30" spans="1:16">
      <c r="A30" s="70"/>
      <c r="B30" s="71"/>
      <c r="C30" s="71"/>
      <c r="D30" s="71"/>
      <c r="E30" s="71"/>
      <c r="F30" s="71"/>
      <c r="G30" s="71"/>
      <c r="H30" s="71"/>
      <c r="I30" s="71"/>
      <c r="J30" s="71"/>
      <c r="K30" s="71"/>
      <c r="L30" s="71"/>
      <c r="N30" s="71"/>
      <c r="O30" s="75"/>
      <c r="P30" s="71"/>
    </row>
  </sheetData>
  <mergeCells count="7">
    <mergeCell ref="A19:P24"/>
    <mergeCell ref="H4:L4"/>
    <mergeCell ref="B4:F4"/>
    <mergeCell ref="N4:P4"/>
    <mergeCell ref="N5:P5"/>
    <mergeCell ref="H5:L5"/>
    <mergeCell ref="B5:F5"/>
  </mergeCells>
  <pageMargins left="0.7" right="0.7" top="0.75" bottom="0.75" header="0.3" footer="0.3"/>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zoomScaleNormal="100" workbookViewId="0"/>
  </sheetViews>
  <sheetFormatPr defaultColWidth="9.140625" defaultRowHeight="12.75"/>
  <cols>
    <col min="1" max="1" width="6.140625" style="12" customWidth="1"/>
    <col min="2" max="2" width="7.85546875" style="17" customWidth="1"/>
    <col min="3" max="3" width="12.42578125" style="17" customWidth="1"/>
    <col min="4" max="4" width="6" style="17" customWidth="1"/>
    <col min="5" max="5" width="5.85546875" style="17" customWidth="1"/>
    <col min="6" max="6" width="12.42578125" style="17" customWidth="1"/>
    <col min="7" max="7" width="11.5703125" style="17" customWidth="1"/>
    <col min="8" max="8" width="13" style="17" customWidth="1"/>
    <col min="9" max="9" width="6.85546875" style="1" customWidth="1"/>
    <col min="10" max="10" width="7.5703125" style="3" customWidth="1"/>
    <col min="11" max="11" width="12" style="3" customWidth="1"/>
    <col min="12" max="12" width="5.85546875" style="3" customWidth="1"/>
    <col min="13" max="16384" width="9.140625" style="1"/>
  </cols>
  <sheetData>
    <row r="1" spans="1:16">
      <c r="A1" s="12" t="s">
        <v>80</v>
      </c>
      <c r="B1" s="9"/>
      <c r="F1" s="9"/>
    </row>
    <row r="2" spans="1:16">
      <c r="A2" s="12" t="s">
        <v>120</v>
      </c>
    </row>
    <row r="3" spans="1:16">
      <c r="A3" s="1"/>
    </row>
    <row r="4" spans="1:16">
      <c r="B4" s="142" t="s">
        <v>138</v>
      </c>
      <c r="C4" s="142"/>
      <c r="D4" s="142"/>
      <c r="E4" s="18"/>
      <c r="F4" s="142" t="s">
        <v>140</v>
      </c>
      <c r="G4" s="142"/>
      <c r="H4" s="142"/>
      <c r="I4" s="18"/>
      <c r="J4" s="142" t="s">
        <v>141</v>
      </c>
      <c r="K4" s="142"/>
      <c r="L4" s="142"/>
      <c r="M4" s="18"/>
      <c r="O4" s="18"/>
      <c r="P4" s="18"/>
    </row>
    <row r="5" spans="1:16" ht="12.75" customHeight="1">
      <c r="A5" s="8"/>
      <c r="B5" s="143" t="s">
        <v>139</v>
      </c>
      <c r="C5" s="143"/>
      <c r="D5" s="143"/>
      <c r="E5" s="15"/>
      <c r="F5" s="143" t="s">
        <v>139</v>
      </c>
      <c r="G5" s="143"/>
      <c r="H5" s="143"/>
      <c r="I5" s="15"/>
      <c r="J5" s="143" t="s">
        <v>142</v>
      </c>
      <c r="K5" s="143"/>
      <c r="L5" s="143"/>
      <c r="M5" s="130"/>
      <c r="O5" s="15"/>
      <c r="P5" s="15"/>
    </row>
    <row r="6" spans="1:16" ht="25.5">
      <c r="A6" s="8"/>
      <c r="B6" s="20" t="s">
        <v>32</v>
      </c>
      <c r="C6" s="42" t="s">
        <v>33</v>
      </c>
      <c r="D6" s="20" t="s">
        <v>37</v>
      </c>
      <c r="E6" s="20"/>
      <c r="F6" s="20" t="s">
        <v>32</v>
      </c>
      <c r="G6" s="42" t="s">
        <v>33</v>
      </c>
      <c r="H6" s="20" t="s">
        <v>37</v>
      </c>
      <c r="I6" s="17"/>
      <c r="J6" s="26" t="s">
        <v>32</v>
      </c>
      <c r="K6" s="131" t="s">
        <v>33</v>
      </c>
      <c r="L6" s="26" t="s">
        <v>37</v>
      </c>
    </row>
    <row r="7" spans="1:16">
      <c r="A7" s="7">
        <v>2006</v>
      </c>
      <c r="B7" s="16">
        <v>21.29</v>
      </c>
      <c r="C7" s="16">
        <v>41.72</v>
      </c>
      <c r="D7" s="16">
        <v>21.68</v>
      </c>
      <c r="E7" s="16"/>
      <c r="F7" s="16">
        <v>1.33</v>
      </c>
      <c r="G7" s="16">
        <v>3.13</v>
      </c>
      <c r="H7" s="16">
        <v>1.72</v>
      </c>
      <c r="I7" s="17"/>
      <c r="J7" s="16">
        <v>1.99</v>
      </c>
      <c r="K7" s="16">
        <v>2.82</v>
      </c>
      <c r="L7" s="16">
        <v>1.46</v>
      </c>
    </row>
    <row r="8" spans="1:16">
      <c r="A8" s="7">
        <v>2007</v>
      </c>
      <c r="B8" s="16">
        <v>25.26</v>
      </c>
      <c r="C8" s="16">
        <v>46.36</v>
      </c>
      <c r="D8" s="16">
        <v>25.37</v>
      </c>
      <c r="E8" s="16"/>
      <c r="F8" s="16">
        <v>1.37</v>
      </c>
      <c r="G8" s="16">
        <v>2.94</v>
      </c>
      <c r="H8" s="16">
        <v>2.0499999999999998</v>
      </c>
      <c r="I8" s="17"/>
      <c r="J8" s="16">
        <v>2.27</v>
      </c>
      <c r="K8" s="16">
        <v>3.62</v>
      </c>
      <c r="L8" s="16">
        <v>1.51</v>
      </c>
    </row>
    <row r="9" spans="1:16">
      <c r="A9" s="7">
        <v>2008</v>
      </c>
      <c r="B9" s="16">
        <v>30.29</v>
      </c>
      <c r="C9" s="16">
        <v>53.39</v>
      </c>
      <c r="D9" s="16">
        <v>30.65</v>
      </c>
      <c r="E9" s="16"/>
      <c r="F9" s="16">
        <v>1.48</v>
      </c>
      <c r="G9" s="16">
        <v>3.08</v>
      </c>
      <c r="H9" s="16">
        <v>1.98</v>
      </c>
      <c r="I9" s="17"/>
      <c r="J9" s="16">
        <v>2.62</v>
      </c>
      <c r="K9" s="16">
        <v>4.08</v>
      </c>
      <c r="L9" s="16">
        <v>1.6</v>
      </c>
    </row>
    <row r="10" spans="1:16">
      <c r="A10" s="7">
        <v>2009</v>
      </c>
      <c r="B10" s="16">
        <v>34.54</v>
      </c>
      <c r="C10" s="16">
        <v>59.83</v>
      </c>
      <c r="D10" s="16">
        <v>33.83</v>
      </c>
      <c r="E10" s="16"/>
      <c r="F10" s="16">
        <v>1.5</v>
      </c>
      <c r="G10" s="16">
        <v>3.06</v>
      </c>
      <c r="H10" s="16">
        <v>2.02</v>
      </c>
      <c r="I10" s="17"/>
      <c r="J10" s="16">
        <v>3.05</v>
      </c>
      <c r="K10" s="16">
        <v>4.46</v>
      </c>
      <c r="L10" s="16">
        <v>1.93</v>
      </c>
    </row>
    <row r="11" spans="1:16">
      <c r="A11" s="7">
        <v>2010</v>
      </c>
      <c r="B11" s="16">
        <v>37.86</v>
      </c>
      <c r="C11" s="16">
        <v>65.27</v>
      </c>
      <c r="D11" s="16">
        <v>35.450000000000003</v>
      </c>
      <c r="E11" s="16"/>
      <c r="F11" s="16">
        <v>1.5</v>
      </c>
      <c r="G11" s="16">
        <v>2.83</v>
      </c>
      <c r="H11" s="16">
        <v>2.2799999999999998</v>
      </c>
      <c r="I11" s="17"/>
      <c r="J11" s="16">
        <v>3.25</v>
      </c>
      <c r="K11" s="16">
        <v>4.72</v>
      </c>
      <c r="L11" s="16">
        <v>2</v>
      </c>
    </row>
    <row r="12" spans="1:16">
      <c r="A12" s="7">
        <v>2011</v>
      </c>
      <c r="B12" s="16">
        <v>39.659999999999997</v>
      </c>
      <c r="C12" s="16">
        <v>66.86</v>
      </c>
      <c r="D12" s="16">
        <v>36.369999999999997</v>
      </c>
      <c r="E12" s="16"/>
      <c r="F12" s="16">
        <v>1.4</v>
      </c>
      <c r="G12" s="16">
        <v>3.13</v>
      </c>
      <c r="H12" s="16">
        <v>1.95</v>
      </c>
      <c r="I12" s="17"/>
      <c r="J12" s="16">
        <v>3.41</v>
      </c>
      <c r="K12" s="16">
        <v>4.97</v>
      </c>
      <c r="L12" s="16">
        <v>2.15</v>
      </c>
    </row>
    <row r="13" spans="1:16">
      <c r="A13" s="7">
        <v>2012</v>
      </c>
      <c r="B13" s="16">
        <v>40.94</v>
      </c>
      <c r="C13" s="16">
        <v>70.3</v>
      </c>
      <c r="D13" s="16">
        <v>38.43</v>
      </c>
      <c r="E13" s="16"/>
      <c r="F13" s="16">
        <v>1.45</v>
      </c>
      <c r="G13" s="16">
        <v>3.04</v>
      </c>
      <c r="H13" s="16">
        <v>2.1</v>
      </c>
      <c r="I13" s="17"/>
      <c r="J13" s="16">
        <v>3.43</v>
      </c>
      <c r="K13" s="16">
        <v>4.83</v>
      </c>
      <c r="L13" s="16">
        <v>2.14</v>
      </c>
    </row>
    <row r="14" spans="1:16">
      <c r="A14" s="7">
        <v>2013</v>
      </c>
      <c r="B14" s="16">
        <v>40.14</v>
      </c>
      <c r="C14" s="16">
        <v>65</v>
      </c>
      <c r="D14" s="16">
        <v>36.020000000000003</v>
      </c>
      <c r="E14" s="16"/>
      <c r="F14" s="16">
        <v>1.36</v>
      </c>
      <c r="G14" s="16">
        <v>2.89</v>
      </c>
      <c r="H14" s="16">
        <v>1.85</v>
      </c>
      <c r="I14" s="17"/>
      <c r="J14" s="16">
        <v>3.54</v>
      </c>
      <c r="K14" s="16">
        <v>5.07</v>
      </c>
      <c r="L14" s="16">
        <v>2.29</v>
      </c>
    </row>
    <row r="15" spans="1:16">
      <c r="A15" s="7">
        <v>2014</v>
      </c>
      <c r="B15" s="16">
        <v>41.19</v>
      </c>
      <c r="C15" s="16">
        <v>65.89</v>
      </c>
      <c r="D15" s="16">
        <v>35.380000000000003</v>
      </c>
      <c r="E15" s="16"/>
      <c r="F15" s="16">
        <v>1.34</v>
      </c>
      <c r="G15" s="16">
        <v>2.98</v>
      </c>
      <c r="H15" s="16">
        <v>1.61</v>
      </c>
      <c r="I15" s="17"/>
      <c r="J15" s="16">
        <v>3.52</v>
      </c>
      <c r="K15" s="16">
        <v>4.96</v>
      </c>
      <c r="L15" s="16">
        <v>2.2000000000000002</v>
      </c>
    </row>
    <row r="16" spans="1:16">
      <c r="A16" s="7">
        <v>2015</v>
      </c>
      <c r="B16" s="16">
        <v>43.04</v>
      </c>
      <c r="C16" s="16">
        <v>68.650000000000006</v>
      </c>
      <c r="D16" s="16">
        <v>33.57</v>
      </c>
      <c r="E16" s="16"/>
      <c r="F16" s="16">
        <v>1.39</v>
      </c>
      <c r="G16" s="16">
        <v>2.71</v>
      </c>
      <c r="H16" s="16">
        <v>1.69</v>
      </c>
      <c r="I16" s="17"/>
      <c r="J16" s="16">
        <v>3.71</v>
      </c>
      <c r="K16" s="16">
        <v>5.17</v>
      </c>
      <c r="L16" s="16">
        <v>2.4500000000000002</v>
      </c>
    </row>
    <row r="17" spans="1:12">
      <c r="A17" s="7">
        <v>2016</v>
      </c>
      <c r="B17" s="16">
        <v>44.66</v>
      </c>
      <c r="C17" s="16">
        <v>71.62</v>
      </c>
      <c r="D17" s="16">
        <v>35.75</v>
      </c>
      <c r="E17" s="16"/>
      <c r="F17" s="16">
        <v>1.36</v>
      </c>
      <c r="G17" s="16">
        <v>2.9</v>
      </c>
      <c r="H17" s="16">
        <v>1.48</v>
      </c>
      <c r="I17" s="17"/>
      <c r="J17" s="16">
        <v>3.95</v>
      </c>
      <c r="K17" s="16">
        <v>5.59</v>
      </c>
      <c r="L17" s="16">
        <v>2.98</v>
      </c>
    </row>
    <row r="19" spans="1:12" s="102" customFormat="1" ht="12.75" customHeight="1">
      <c r="A19" s="144" t="s">
        <v>130</v>
      </c>
      <c r="B19" s="144"/>
      <c r="C19" s="144"/>
      <c r="D19" s="144"/>
      <c r="E19" s="144"/>
      <c r="F19" s="144"/>
      <c r="G19" s="144"/>
      <c r="H19" s="144"/>
      <c r="I19" s="144"/>
      <c r="J19" s="144"/>
      <c r="K19" s="144"/>
      <c r="L19" s="144"/>
    </row>
    <row r="20" spans="1:12" s="102" customFormat="1" ht="12.75" customHeight="1">
      <c r="A20" s="144"/>
      <c r="B20" s="144"/>
      <c r="C20" s="144"/>
      <c r="D20" s="144"/>
      <c r="E20" s="144"/>
      <c r="F20" s="144"/>
      <c r="G20" s="144"/>
      <c r="H20" s="144"/>
      <c r="I20" s="144"/>
      <c r="J20" s="144"/>
      <c r="K20" s="144"/>
      <c r="L20" s="144"/>
    </row>
    <row r="21" spans="1:12" s="102" customFormat="1" ht="12.75" customHeight="1">
      <c r="A21" s="144"/>
      <c r="B21" s="144"/>
      <c r="C21" s="144"/>
      <c r="D21" s="144"/>
      <c r="E21" s="144"/>
      <c r="F21" s="144"/>
      <c r="G21" s="144"/>
      <c r="H21" s="144"/>
      <c r="I21" s="144"/>
      <c r="J21" s="144"/>
      <c r="K21" s="144"/>
      <c r="L21" s="144"/>
    </row>
    <row r="22" spans="1:12" s="102" customFormat="1" ht="12.75" customHeight="1">
      <c r="A22" s="144"/>
      <c r="B22" s="144"/>
      <c r="C22" s="144"/>
      <c r="D22" s="144"/>
      <c r="E22" s="144"/>
      <c r="F22" s="144"/>
      <c r="G22" s="144"/>
      <c r="H22" s="144"/>
      <c r="I22" s="144"/>
      <c r="J22" s="144"/>
      <c r="K22" s="144"/>
      <c r="L22" s="144"/>
    </row>
    <row r="23" spans="1:12" s="102" customFormat="1" ht="12.75" customHeight="1">
      <c r="A23" s="144"/>
      <c r="B23" s="144"/>
      <c r="C23" s="144"/>
      <c r="D23" s="144"/>
      <c r="E23" s="144"/>
      <c r="F23" s="144"/>
      <c r="G23" s="144"/>
      <c r="H23" s="144"/>
      <c r="I23" s="144"/>
      <c r="J23" s="144"/>
      <c r="K23" s="144"/>
      <c r="L23" s="144"/>
    </row>
    <row r="24" spans="1:12" s="102" customFormat="1" ht="12.75" customHeight="1">
      <c r="A24" s="74"/>
      <c r="B24" s="75"/>
      <c r="C24" s="75"/>
      <c r="D24" s="75"/>
      <c r="E24" s="75"/>
      <c r="F24" s="75"/>
      <c r="G24" s="75"/>
      <c r="H24" s="75"/>
      <c r="J24" s="120"/>
      <c r="K24" s="120"/>
      <c r="L24" s="120"/>
    </row>
    <row r="25" spans="1:12" s="102" customFormat="1" ht="12.75" customHeight="1">
      <c r="A25" s="74"/>
      <c r="B25" s="75"/>
      <c r="C25" s="75"/>
      <c r="D25" s="75"/>
      <c r="E25" s="75"/>
      <c r="F25" s="75"/>
      <c r="G25" s="75"/>
      <c r="H25" s="75"/>
      <c r="J25" s="120"/>
      <c r="K25" s="120"/>
      <c r="L25" s="120"/>
    </row>
    <row r="26" spans="1:12" ht="12.75" customHeight="1">
      <c r="A26" s="74"/>
      <c r="B26" s="75"/>
      <c r="C26" s="75"/>
      <c r="D26" s="75"/>
      <c r="E26" s="75"/>
      <c r="F26" s="75"/>
      <c r="G26" s="75"/>
      <c r="H26" s="75"/>
      <c r="J26" s="120"/>
      <c r="K26" s="120"/>
      <c r="L26" s="120"/>
    </row>
    <row r="27" spans="1:12" ht="12.75" customHeight="1">
      <c r="A27" s="74"/>
      <c r="B27" s="75"/>
      <c r="C27" s="75"/>
      <c r="D27" s="75"/>
      <c r="E27" s="75"/>
      <c r="F27" s="75"/>
      <c r="G27" s="75"/>
      <c r="H27" s="75"/>
      <c r="J27" s="120"/>
      <c r="K27" s="120"/>
      <c r="L27" s="120"/>
    </row>
    <row r="28" spans="1:12">
      <c r="A28" s="74"/>
      <c r="B28" s="75"/>
      <c r="C28" s="75"/>
      <c r="D28" s="75"/>
      <c r="E28" s="75"/>
      <c r="F28" s="75"/>
      <c r="G28" s="75"/>
      <c r="H28" s="75"/>
      <c r="J28" s="120"/>
      <c r="K28" s="120"/>
      <c r="L28" s="120"/>
    </row>
    <row r="29" spans="1:12">
      <c r="A29" s="74"/>
      <c r="B29" s="75"/>
      <c r="C29" s="75"/>
      <c r="D29" s="75"/>
      <c r="E29" s="75"/>
      <c r="F29" s="75"/>
      <c r="G29" s="75"/>
      <c r="H29" s="75"/>
      <c r="J29" s="120"/>
      <c r="K29" s="120"/>
      <c r="L29" s="120"/>
    </row>
    <row r="30" spans="1:12">
      <c r="A30" s="74"/>
      <c r="B30" s="75"/>
      <c r="C30" s="75"/>
      <c r="D30" s="75"/>
      <c r="E30" s="75"/>
      <c r="F30" s="75"/>
      <c r="G30" s="75"/>
      <c r="H30" s="75"/>
      <c r="J30" s="120"/>
      <c r="K30" s="120"/>
      <c r="L30" s="120"/>
    </row>
  </sheetData>
  <mergeCells count="7">
    <mergeCell ref="B5:D5"/>
    <mergeCell ref="F4:H4"/>
    <mergeCell ref="F5:H5"/>
    <mergeCell ref="J5:L5"/>
    <mergeCell ref="B4:D4"/>
    <mergeCell ref="J4:L4"/>
    <mergeCell ref="A19:L23"/>
  </mergeCells>
  <pageMargins left="0.7" right="0.7" top="0.75" bottom="0.75" header="0.3" footer="0.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zoomScaleNormal="100" workbookViewId="0"/>
  </sheetViews>
  <sheetFormatPr defaultColWidth="9.140625" defaultRowHeight="12.75" customHeight="1"/>
  <cols>
    <col min="1" max="1" width="6.140625" style="12" customWidth="1"/>
    <col min="2" max="2" width="13.5703125" style="17" customWidth="1"/>
    <col min="3" max="3" width="11.85546875" style="17" customWidth="1"/>
    <col min="4" max="4" width="9.42578125" style="17" customWidth="1"/>
    <col min="5" max="5" width="10.42578125" style="17" customWidth="1"/>
    <col min="6" max="6" width="3.85546875" style="17" customWidth="1"/>
    <col min="7" max="7" width="12.5703125" style="17" customWidth="1"/>
    <col min="8" max="8" width="11.28515625" style="17" customWidth="1"/>
    <col min="9" max="9" width="9.42578125" style="17" customWidth="1"/>
    <col min="10" max="10" width="11.5703125" style="17" customWidth="1"/>
    <col min="11" max="11" width="4.5703125" style="17" customWidth="1"/>
    <col min="12" max="12" width="13.42578125" style="3" customWidth="1"/>
    <col min="13" max="13" width="10.5703125" style="3" customWidth="1"/>
    <col min="14" max="14" width="11.28515625" style="3" customWidth="1"/>
    <col min="15" max="15" width="12" style="3" customWidth="1"/>
    <col min="16" max="16384" width="9.140625" style="1"/>
  </cols>
  <sheetData>
    <row r="1" spans="1:16" ht="12.75" customHeight="1">
      <c r="A1" s="12" t="s">
        <v>82</v>
      </c>
      <c r="B1" s="9"/>
      <c r="G1" s="9"/>
    </row>
    <row r="2" spans="1:16" ht="12.75" customHeight="1">
      <c r="A2" s="12" t="s">
        <v>121</v>
      </c>
    </row>
    <row r="4" spans="1:16" ht="12.75" customHeight="1">
      <c r="B4" s="142" t="s">
        <v>138</v>
      </c>
      <c r="C4" s="142"/>
      <c r="D4" s="142"/>
      <c r="E4" s="142"/>
      <c r="F4" s="12"/>
      <c r="G4" s="142" t="s">
        <v>140</v>
      </c>
      <c r="H4" s="142"/>
      <c r="I4" s="142"/>
      <c r="J4" s="142"/>
      <c r="K4" s="12"/>
      <c r="L4" s="142" t="s">
        <v>143</v>
      </c>
      <c r="M4" s="142"/>
      <c r="N4" s="142"/>
      <c r="O4" s="142"/>
      <c r="P4" s="18"/>
    </row>
    <row r="5" spans="1:16" ht="12.75" customHeight="1">
      <c r="A5" s="8"/>
      <c r="B5" s="158" t="s">
        <v>139</v>
      </c>
      <c r="C5" s="158"/>
      <c r="D5" s="158"/>
      <c r="E5" s="158"/>
      <c r="F5" s="7"/>
      <c r="G5" s="158" t="s">
        <v>139</v>
      </c>
      <c r="H5" s="158"/>
      <c r="I5" s="158"/>
      <c r="J5" s="158"/>
      <c r="K5" s="7"/>
      <c r="L5" s="143" t="s">
        <v>142</v>
      </c>
      <c r="M5" s="143"/>
      <c r="N5" s="143"/>
      <c r="O5" s="143"/>
    </row>
    <row r="6" spans="1:16" s="137" customFormat="1" ht="12.75" customHeight="1">
      <c r="A6" s="19"/>
      <c r="B6" s="42" t="s">
        <v>83</v>
      </c>
      <c r="C6" s="42" t="s">
        <v>84</v>
      </c>
      <c r="D6" s="42" t="s">
        <v>85</v>
      </c>
      <c r="E6" s="42" t="s">
        <v>86</v>
      </c>
      <c r="F6" s="42"/>
      <c r="G6" s="42" t="s">
        <v>83</v>
      </c>
      <c r="H6" s="42" t="s">
        <v>84</v>
      </c>
      <c r="I6" s="42" t="s">
        <v>85</v>
      </c>
      <c r="J6" s="42" t="s">
        <v>86</v>
      </c>
      <c r="K6" s="42"/>
      <c r="L6" s="131" t="s">
        <v>83</v>
      </c>
      <c r="M6" s="131" t="s">
        <v>84</v>
      </c>
      <c r="N6" s="131" t="s">
        <v>85</v>
      </c>
      <c r="O6" s="131" t="s">
        <v>86</v>
      </c>
    </row>
    <row r="7" spans="1:16" ht="12.75" customHeight="1">
      <c r="A7" s="7">
        <v>2006</v>
      </c>
      <c r="B7" s="16">
        <v>14.8</v>
      </c>
      <c r="C7" s="16">
        <v>34.04</v>
      </c>
      <c r="D7" s="16">
        <v>104.86</v>
      </c>
      <c r="E7" s="41">
        <v>165.13</v>
      </c>
      <c r="F7" s="41"/>
      <c r="G7" s="16">
        <v>0.8</v>
      </c>
      <c r="H7" s="16">
        <v>2.13</v>
      </c>
      <c r="I7" s="16">
        <v>8.1199999999999992</v>
      </c>
      <c r="J7" s="41">
        <v>16.489999999999998</v>
      </c>
      <c r="K7" s="41"/>
      <c r="L7" s="16">
        <v>1.25</v>
      </c>
      <c r="M7" s="16">
        <v>11</v>
      </c>
      <c r="N7" s="16">
        <v>48.5</v>
      </c>
      <c r="O7" s="16">
        <v>111.3</v>
      </c>
    </row>
    <row r="8" spans="1:16" ht="12.75" customHeight="1">
      <c r="A8" s="7">
        <v>2007</v>
      </c>
      <c r="B8" s="16">
        <v>17.04</v>
      </c>
      <c r="C8" s="16">
        <v>36.299999999999997</v>
      </c>
      <c r="D8" s="16">
        <v>117.68</v>
      </c>
      <c r="E8" s="41">
        <v>174.27</v>
      </c>
      <c r="F8" s="41"/>
      <c r="G8" s="16">
        <v>0.83</v>
      </c>
      <c r="H8" s="16">
        <v>1.82</v>
      </c>
      <c r="I8" s="16">
        <v>6.61</v>
      </c>
      <c r="J8" s="41">
        <v>16.02</v>
      </c>
      <c r="K8" s="41"/>
      <c r="L8" s="41">
        <v>1.46</v>
      </c>
      <c r="M8" s="41">
        <v>11.4</v>
      </c>
      <c r="N8" s="41">
        <v>48.4</v>
      </c>
      <c r="O8" s="41">
        <v>103.6</v>
      </c>
    </row>
    <row r="9" spans="1:16" ht="12.75" customHeight="1">
      <c r="A9" s="7">
        <v>2008</v>
      </c>
      <c r="B9" s="16">
        <v>20.09</v>
      </c>
      <c r="C9" s="16">
        <v>42.12</v>
      </c>
      <c r="D9" s="16">
        <v>132.68</v>
      </c>
      <c r="E9" s="41">
        <v>190.38</v>
      </c>
      <c r="F9" s="41"/>
      <c r="G9" s="16">
        <v>0.81</v>
      </c>
      <c r="H9" s="16">
        <v>1.9</v>
      </c>
      <c r="I9" s="16">
        <v>8.59</v>
      </c>
      <c r="J9" s="41">
        <v>15.04</v>
      </c>
      <c r="K9" s="41"/>
      <c r="L9" s="41">
        <v>1.63</v>
      </c>
      <c r="M9" s="41">
        <v>12.2</v>
      </c>
      <c r="N9" s="41">
        <v>52.3</v>
      </c>
      <c r="O9" s="41">
        <v>109.4</v>
      </c>
    </row>
    <row r="10" spans="1:16" ht="12.75" customHeight="1">
      <c r="A10" s="7">
        <v>2009</v>
      </c>
      <c r="B10" s="16">
        <v>22.64</v>
      </c>
      <c r="C10" s="16">
        <v>46.23</v>
      </c>
      <c r="D10" s="16">
        <v>141.46</v>
      </c>
      <c r="E10" s="41">
        <v>201.99</v>
      </c>
      <c r="F10" s="41"/>
      <c r="G10" s="16">
        <v>0.85</v>
      </c>
      <c r="H10" s="16">
        <v>1.95</v>
      </c>
      <c r="I10" s="16">
        <v>6.77</v>
      </c>
      <c r="J10" s="41">
        <v>13.9</v>
      </c>
      <c r="K10" s="41"/>
      <c r="L10" s="41">
        <v>1.91</v>
      </c>
      <c r="M10" s="41">
        <v>13.4</v>
      </c>
      <c r="N10" s="41">
        <v>54.5</v>
      </c>
      <c r="O10" s="41">
        <v>115</v>
      </c>
    </row>
    <row r="11" spans="1:16" ht="12.75" customHeight="1">
      <c r="A11" s="7">
        <v>2010</v>
      </c>
      <c r="B11" s="16">
        <v>24.38</v>
      </c>
      <c r="C11" s="16">
        <v>50.35</v>
      </c>
      <c r="D11" s="16">
        <v>144.99</v>
      </c>
      <c r="E11" s="41">
        <v>210.2</v>
      </c>
      <c r="F11" s="41"/>
      <c r="G11" s="16">
        <v>0.8</v>
      </c>
      <c r="H11" s="16">
        <v>1.82</v>
      </c>
      <c r="I11" s="16">
        <v>7</v>
      </c>
      <c r="J11" s="41">
        <v>13.41</v>
      </c>
      <c r="K11" s="41"/>
      <c r="L11" s="41">
        <v>1.99</v>
      </c>
      <c r="M11" s="41">
        <v>13.5</v>
      </c>
      <c r="N11" s="41">
        <v>50.7</v>
      </c>
      <c r="O11" s="41">
        <v>110.6</v>
      </c>
    </row>
    <row r="12" spans="1:16" ht="12.75" customHeight="1">
      <c r="A12" s="7">
        <v>2011</v>
      </c>
      <c r="B12" s="16">
        <v>24.98</v>
      </c>
      <c r="C12" s="16">
        <v>50.56</v>
      </c>
      <c r="D12" s="16">
        <v>146.97</v>
      </c>
      <c r="E12" s="41">
        <v>210.42</v>
      </c>
      <c r="F12" s="41"/>
      <c r="G12" s="16">
        <v>0.75</v>
      </c>
      <c r="H12" s="16">
        <v>1.63</v>
      </c>
      <c r="I12" s="16">
        <v>5.67</v>
      </c>
      <c r="J12" s="41">
        <v>12.88</v>
      </c>
      <c r="K12" s="41"/>
      <c r="L12" s="41">
        <v>2.09</v>
      </c>
      <c r="M12" s="41">
        <v>14</v>
      </c>
      <c r="N12" s="41">
        <v>52.4</v>
      </c>
      <c r="O12" s="41">
        <v>107.6</v>
      </c>
    </row>
    <row r="13" spans="1:16" ht="12.75" customHeight="1">
      <c r="A13" s="7">
        <v>2012</v>
      </c>
      <c r="B13" s="16">
        <v>25.46</v>
      </c>
      <c r="C13" s="16">
        <v>50.67</v>
      </c>
      <c r="D13" s="16">
        <v>147.78</v>
      </c>
      <c r="E13" s="41">
        <v>214.21</v>
      </c>
      <c r="F13" s="41"/>
      <c r="G13" s="16">
        <v>0.78</v>
      </c>
      <c r="H13" s="16">
        <v>1.64</v>
      </c>
      <c r="I13" s="16">
        <v>4.84</v>
      </c>
      <c r="J13" s="41">
        <v>13.07</v>
      </c>
      <c r="K13" s="41"/>
      <c r="L13" s="41">
        <v>2.08</v>
      </c>
      <c r="M13" s="41">
        <v>13.6</v>
      </c>
      <c r="N13" s="41">
        <v>53.4</v>
      </c>
      <c r="O13" s="41">
        <v>108</v>
      </c>
    </row>
    <row r="14" spans="1:16" ht="12.75" customHeight="1">
      <c r="A14" s="7">
        <v>2013</v>
      </c>
      <c r="B14" s="16">
        <v>24.2</v>
      </c>
      <c r="C14" s="16">
        <v>51.14</v>
      </c>
      <c r="D14" s="16">
        <v>142.81</v>
      </c>
      <c r="E14" s="41">
        <v>206.83</v>
      </c>
      <c r="F14" s="41"/>
      <c r="G14" s="16">
        <v>0.7</v>
      </c>
      <c r="H14" s="16">
        <v>1.63</v>
      </c>
      <c r="I14" s="16">
        <v>5.26</v>
      </c>
      <c r="J14" s="41">
        <v>11.33</v>
      </c>
      <c r="K14" s="41"/>
      <c r="L14" s="41">
        <v>2.16</v>
      </c>
      <c r="M14" s="41">
        <v>14.1</v>
      </c>
      <c r="N14" s="41">
        <v>58.2</v>
      </c>
      <c r="O14" s="41">
        <v>109.7</v>
      </c>
    </row>
    <row r="15" spans="1:16" ht="12.75" customHeight="1">
      <c r="A15" s="7">
        <v>2014</v>
      </c>
      <c r="B15" s="16">
        <v>24.6</v>
      </c>
      <c r="C15" s="16">
        <v>52.38</v>
      </c>
      <c r="D15" s="16">
        <v>140.47999999999999</v>
      </c>
      <c r="E15" s="41">
        <v>207.04</v>
      </c>
      <c r="F15" s="41"/>
      <c r="G15" s="16">
        <v>0.72</v>
      </c>
      <c r="H15" s="16">
        <v>1.62</v>
      </c>
      <c r="I15" s="16">
        <v>4.6399999999999997</v>
      </c>
      <c r="J15" s="41">
        <v>10.5</v>
      </c>
      <c r="K15" s="41"/>
      <c r="L15" s="41">
        <v>2.1800000000000002</v>
      </c>
      <c r="M15" s="41">
        <v>14.1</v>
      </c>
      <c r="N15" s="41">
        <v>54.7</v>
      </c>
      <c r="O15" s="41">
        <v>102.6</v>
      </c>
    </row>
    <row r="16" spans="1:16" ht="12.75" customHeight="1">
      <c r="A16" s="7">
        <v>2015</v>
      </c>
      <c r="B16" s="16">
        <v>25.32</v>
      </c>
      <c r="C16" s="16">
        <v>54.12</v>
      </c>
      <c r="D16" s="16">
        <v>145.09</v>
      </c>
      <c r="E16" s="41">
        <v>212.45</v>
      </c>
      <c r="F16" s="41"/>
      <c r="G16" s="16">
        <v>0.76</v>
      </c>
      <c r="H16" s="16">
        <v>1.43</v>
      </c>
      <c r="I16" s="16">
        <v>4.66</v>
      </c>
      <c r="J16" s="41">
        <v>10.77</v>
      </c>
      <c r="K16" s="41"/>
      <c r="L16" s="41">
        <v>2.41</v>
      </c>
      <c r="M16" s="41">
        <v>14.5</v>
      </c>
      <c r="N16" s="41">
        <v>55.3</v>
      </c>
      <c r="O16" s="41">
        <v>100.5</v>
      </c>
    </row>
    <row r="17" spans="1:15" ht="12.75" customHeight="1">
      <c r="A17" s="7">
        <v>2016</v>
      </c>
      <c r="B17" s="16">
        <v>26.97</v>
      </c>
      <c r="C17" s="16">
        <v>54.09</v>
      </c>
      <c r="D17" s="16">
        <v>141.66</v>
      </c>
      <c r="E17" s="41">
        <v>207.43</v>
      </c>
      <c r="F17" s="41"/>
      <c r="G17" s="16">
        <v>0.7</v>
      </c>
      <c r="H17" s="16">
        <v>1.5</v>
      </c>
      <c r="I17" s="16">
        <v>3.8</v>
      </c>
      <c r="J17" s="41">
        <v>8.8000000000000007</v>
      </c>
      <c r="K17" s="41"/>
      <c r="L17" s="41">
        <v>2.56</v>
      </c>
      <c r="M17" s="41">
        <v>15</v>
      </c>
      <c r="N17" s="41">
        <v>47.5</v>
      </c>
      <c r="O17" s="41">
        <v>100.9</v>
      </c>
    </row>
    <row r="18" spans="1:15" ht="12.75" customHeight="1">
      <c r="A18" s="145" t="s">
        <v>131</v>
      </c>
      <c r="B18" s="145"/>
      <c r="C18" s="145"/>
      <c r="D18" s="145"/>
      <c r="E18" s="145"/>
      <c r="F18" s="145"/>
      <c r="G18" s="145"/>
      <c r="H18" s="145"/>
      <c r="I18" s="145"/>
      <c r="J18" s="145"/>
      <c r="K18" s="145"/>
      <c r="L18" s="145"/>
      <c r="M18" s="145"/>
      <c r="N18" s="145"/>
      <c r="O18" s="145"/>
    </row>
    <row r="19" spans="1:15" ht="12.75" customHeight="1">
      <c r="A19" s="145"/>
      <c r="B19" s="145"/>
      <c r="C19" s="145"/>
      <c r="D19" s="145"/>
      <c r="E19" s="145"/>
      <c r="F19" s="145"/>
      <c r="G19" s="145"/>
      <c r="H19" s="145"/>
      <c r="I19" s="145"/>
      <c r="J19" s="145"/>
      <c r="K19" s="145"/>
      <c r="L19" s="145"/>
      <c r="M19" s="145"/>
      <c r="N19" s="145"/>
      <c r="O19" s="145"/>
    </row>
    <row r="20" spans="1:15" ht="12.75" customHeight="1">
      <c r="A20" s="145"/>
      <c r="B20" s="145"/>
      <c r="C20" s="145"/>
      <c r="D20" s="145"/>
      <c r="E20" s="145"/>
      <c r="F20" s="145"/>
      <c r="G20" s="145"/>
      <c r="H20" s="145"/>
      <c r="I20" s="145"/>
      <c r="J20" s="145"/>
      <c r="K20" s="145"/>
      <c r="L20" s="145"/>
      <c r="M20" s="145"/>
      <c r="N20" s="145"/>
      <c r="O20" s="145"/>
    </row>
    <row r="21" spans="1:15" ht="12.75" customHeight="1">
      <c r="A21" s="145"/>
      <c r="B21" s="145"/>
      <c r="C21" s="145"/>
      <c r="D21" s="145"/>
      <c r="E21" s="145"/>
      <c r="F21" s="145"/>
      <c r="G21" s="145"/>
      <c r="H21" s="145"/>
      <c r="I21" s="145"/>
      <c r="J21" s="145"/>
      <c r="K21" s="145"/>
      <c r="L21" s="145"/>
      <c r="M21" s="145"/>
      <c r="N21" s="145"/>
      <c r="O21" s="145"/>
    </row>
    <row r="22" spans="1:15" ht="12.75" customHeight="1">
      <c r="A22" s="145"/>
      <c r="B22" s="145"/>
      <c r="C22" s="145"/>
      <c r="D22" s="145"/>
      <c r="E22" s="145"/>
      <c r="F22" s="145"/>
      <c r="G22" s="145"/>
      <c r="H22" s="145"/>
      <c r="I22" s="145"/>
      <c r="J22" s="145"/>
      <c r="K22" s="145"/>
      <c r="L22" s="145"/>
      <c r="M22" s="145"/>
      <c r="N22" s="145"/>
      <c r="O22" s="145"/>
    </row>
    <row r="23" spans="1:15" ht="12.75" customHeight="1">
      <c r="A23" s="145"/>
      <c r="B23" s="145"/>
      <c r="C23" s="145"/>
      <c r="D23" s="145"/>
      <c r="E23" s="145"/>
      <c r="F23" s="145"/>
      <c r="G23" s="145"/>
      <c r="H23" s="145"/>
      <c r="I23" s="145"/>
      <c r="J23" s="145"/>
      <c r="K23" s="145"/>
      <c r="L23" s="145"/>
      <c r="M23" s="145"/>
      <c r="N23" s="145"/>
      <c r="O23" s="145"/>
    </row>
    <row r="24" spans="1:15" ht="12.75" customHeight="1">
      <c r="A24" s="98"/>
      <c r="B24" s="16"/>
      <c r="C24" s="16"/>
      <c r="D24" s="16"/>
      <c r="E24" s="41"/>
      <c r="F24" s="41"/>
      <c r="G24" s="16"/>
      <c r="H24" s="16"/>
      <c r="I24" s="16"/>
      <c r="J24" s="41"/>
      <c r="L24" s="41"/>
      <c r="M24" s="41"/>
      <c r="N24" s="41"/>
      <c r="O24" s="41"/>
    </row>
    <row r="25" spans="1:15" ht="12.75" customHeight="1">
      <c r="A25" s="98"/>
      <c r="B25" s="16"/>
      <c r="C25" s="16"/>
      <c r="D25" s="16"/>
      <c r="E25" s="41"/>
      <c r="F25" s="41"/>
      <c r="G25" s="16"/>
      <c r="H25" s="16"/>
      <c r="I25" s="16"/>
      <c r="J25" s="41"/>
      <c r="L25" s="41"/>
      <c r="M25" s="41"/>
      <c r="N25" s="41"/>
      <c r="O25" s="41"/>
    </row>
  </sheetData>
  <mergeCells count="7">
    <mergeCell ref="G4:J4"/>
    <mergeCell ref="A18:O23"/>
    <mergeCell ref="L4:O4"/>
    <mergeCell ref="L5:O5"/>
    <mergeCell ref="G5:J5"/>
    <mergeCell ref="B4:E4"/>
    <mergeCell ref="B5:E5"/>
  </mergeCells>
  <pageMargins left="0.7" right="0.7" top="0.75" bottom="0.75" header="0.3" footer="0.3"/>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showGridLines="0" zoomScaleNormal="100" workbookViewId="0"/>
  </sheetViews>
  <sheetFormatPr defaultColWidth="9.140625" defaultRowHeight="12.75"/>
  <cols>
    <col min="1" max="1" width="23.85546875" style="35" customWidth="1"/>
    <col min="2" max="2" width="9.5703125" style="13" customWidth="1"/>
    <col min="3" max="6" width="9.5703125" style="35" customWidth="1"/>
    <col min="7" max="7" width="4.140625" style="35" customWidth="1"/>
    <col min="8" max="8" width="9.5703125" style="35" customWidth="1"/>
    <col min="9" max="9" width="9.5703125" style="13" customWidth="1"/>
    <col min="10" max="10" width="9.5703125" style="37" customWidth="1"/>
    <col min="11" max="11" width="9.5703125" style="13" customWidth="1"/>
    <col min="12" max="12" width="9.5703125" style="37" customWidth="1"/>
    <col min="13" max="13" width="9.140625" style="35"/>
    <col min="14" max="14" width="9.5703125" style="112" customWidth="1"/>
    <col min="15" max="15" width="9.5703125" style="37" customWidth="1"/>
    <col min="16" max="16" width="9.5703125" style="13" customWidth="1"/>
    <col min="17" max="17" width="9.5703125" style="37" customWidth="1"/>
    <col min="18" max="16384" width="9.140625" style="35"/>
  </cols>
  <sheetData>
    <row r="1" spans="1:17">
      <c r="A1" s="7" t="s">
        <v>11</v>
      </c>
      <c r="C1" s="36"/>
      <c r="D1" s="37"/>
      <c r="E1" s="36"/>
      <c r="F1" s="37"/>
      <c r="G1" s="37"/>
      <c r="H1" s="36"/>
      <c r="J1" s="38"/>
      <c r="L1" s="38"/>
      <c r="O1" s="38"/>
      <c r="Q1" s="38"/>
    </row>
    <row r="2" spans="1:17" ht="14.45" customHeight="1">
      <c r="A2" s="7" t="s">
        <v>12</v>
      </c>
      <c r="C2" s="36"/>
      <c r="D2" s="37"/>
      <c r="E2" s="36"/>
      <c r="F2" s="37"/>
      <c r="G2" s="37"/>
      <c r="H2" s="36"/>
      <c r="J2" s="38"/>
      <c r="L2" s="38"/>
      <c r="O2" s="38"/>
      <c r="Q2" s="38"/>
    </row>
    <row r="3" spans="1:17">
      <c r="A3" s="138"/>
    </row>
    <row r="4" spans="1:17">
      <c r="B4" s="67" t="s">
        <v>144</v>
      </c>
      <c r="C4" s="67"/>
      <c r="D4" s="67"/>
      <c r="E4" s="67"/>
      <c r="F4" s="67"/>
      <c r="G4" s="67"/>
      <c r="H4" s="67" t="s">
        <v>145</v>
      </c>
      <c r="I4" s="67"/>
      <c r="J4" s="67"/>
      <c r="K4" s="67"/>
      <c r="L4" s="67"/>
      <c r="N4" s="113"/>
      <c r="O4" s="67"/>
      <c r="P4" s="67"/>
      <c r="Q4" s="67"/>
    </row>
    <row r="5" spans="1:17">
      <c r="B5" s="13" t="s">
        <v>13</v>
      </c>
      <c r="C5" s="35" t="s">
        <v>14</v>
      </c>
      <c r="E5" s="35" t="s">
        <v>15</v>
      </c>
      <c r="G5" s="67"/>
      <c r="H5" s="35" t="s">
        <v>13</v>
      </c>
      <c r="I5" s="67" t="s">
        <v>14</v>
      </c>
      <c r="J5" s="67"/>
      <c r="K5" s="67" t="s">
        <v>15</v>
      </c>
      <c r="L5" s="67"/>
      <c r="N5" s="113"/>
      <c r="O5" s="67"/>
      <c r="P5" s="67"/>
      <c r="Q5" s="67"/>
    </row>
    <row r="6" spans="1:17">
      <c r="B6" s="52" t="s">
        <v>16</v>
      </c>
      <c r="C6" s="53" t="s">
        <v>16</v>
      </c>
      <c r="D6" s="54" t="s">
        <v>17</v>
      </c>
      <c r="E6" s="53" t="s">
        <v>16</v>
      </c>
      <c r="F6" s="54" t="s">
        <v>17</v>
      </c>
      <c r="G6" s="54"/>
      <c r="H6" s="53" t="s">
        <v>16</v>
      </c>
      <c r="I6" s="52" t="s">
        <v>16</v>
      </c>
      <c r="J6" s="56" t="s">
        <v>17</v>
      </c>
      <c r="K6" s="52" t="s">
        <v>16</v>
      </c>
      <c r="L6" s="56" t="s">
        <v>17</v>
      </c>
      <c r="O6" s="38"/>
      <c r="Q6" s="38"/>
    </row>
    <row r="7" spans="1:17">
      <c r="A7" s="7" t="s">
        <v>13</v>
      </c>
      <c r="B7" s="52">
        <v>238839</v>
      </c>
      <c r="C7" s="53">
        <v>179641</v>
      </c>
      <c r="D7" s="65">
        <f>C7/B7</f>
        <v>0.75214265676878567</v>
      </c>
      <c r="E7" s="53">
        <f>SUM(E12:E16)</f>
        <v>59198</v>
      </c>
      <c r="F7" s="65">
        <f>E7/B7</f>
        <v>0.24785734323121433</v>
      </c>
      <c r="G7" s="65"/>
      <c r="H7" s="53">
        <f>H9+H10+H11</f>
        <v>304907</v>
      </c>
      <c r="I7" s="53">
        <f>I9+I10+I11</f>
        <v>281791</v>
      </c>
      <c r="J7" s="56">
        <f>I7/H7*100</f>
        <v>92.4186719229142</v>
      </c>
      <c r="K7" s="53">
        <f>K9+K10+K11</f>
        <v>23116</v>
      </c>
      <c r="L7" s="56">
        <f>K7/H7*100</f>
        <v>7.5813280770858</v>
      </c>
      <c r="N7" s="114"/>
      <c r="O7" s="56"/>
      <c r="P7" s="55"/>
      <c r="Q7" s="56"/>
    </row>
    <row r="8" spans="1:17">
      <c r="A8" s="7" t="s">
        <v>18</v>
      </c>
      <c r="B8" s="52"/>
      <c r="C8" s="53"/>
      <c r="D8" s="54"/>
      <c r="E8" s="53"/>
      <c r="F8" s="54"/>
      <c r="G8" s="54"/>
      <c r="H8" s="53"/>
      <c r="I8" s="52"/>
      <c r="J8" s="56"/>
      <c r="K8" s="52"/>
      <c r="L8" s="56"/>
      <c r="N8" s="115"/>
      <c r="O8" s="56"/>
      <c r="P8" s="52"/>
      <c r="Q8" s="56"/>
    </row>
    <row r="9" spans="1:17">
      <c r="A9" s="7" t="s">
        <v>19</v>
      </c>
      <c r="B9" s="52" t="s">
        <v>20</v>
      </c>
      <c r="C9" s="53" t="s">
        <v>20</v>
      </c>
      <c r="D9" s="54" t="s">
        <v>20</v>
      </c>
      <c r="E9" s="53" t="s">
        <v>20</v>
      </c>
      <c r="F9" s="54" t="s">
        <v>20</v>
      </c>
      <c r="G9" s="54"/>
      <c r="H9" s="53">
        <v>129410</v>
      </c>
      <c r="I9" s="53">
        <v>126921</v>
      </c>
      <c r="J9" s="56">
        <f>I9/H9*100</f>
        <v>98.076655590758051</v>
      </c>
      <c r="K9" s="52">
        <v>2489</v>
      </c>
      <c r="L9" s="56">
        <f>K9/H9*100</f>
        <v>1.9233444092419443</v>
      </c>
      <c r="N9" s="115"/>
      <c r="O9" s="56"/>
      <c r="P9" s="52"/>
      <c r="Q9" s="56"/>
    </row>
    <row r="10" spans="1:17">
      <c r="A10" s="7" t="s">
        <v>21</v>
      </c>
      <c r="B10" s="52" t="s">
        <v>20</v>
      </c>
      <c r="C10" s="53" t="s">
        <v>20</v>
      </c>
      <c r="D10" s="54" t="s">
        <v>20</v>
      </c>
      <c r="E10" s="53" t="s">
        <v>20</v>
      </c>
      <c r="F10" s="54" t="s">
        <v>20</v>
      </c>
      <c r="G10" s="54"/>
      <c r="H10" s="53">
        <v>147949</v>
      </c>
      <c r="I10" s="53">
        <v>132480</v>
      </c>
      <c r="J10" s="56">
        <f>I10/H10*100</f>
        <v>89.544370019398585</v>
      </c>
      <c r="K10" s="52">
        <v>15469</v>
      </c>
      <c r="L10" s="56">
        <f>K10/H10*100</f>
        <v>10.455629980601424</v>
      </c>
      <c r="N10" s="115"/>
      <c r="O10" s="56"/>
      <c r="P10" s="52"/>
      <c r="Q10" s="56"/>
    </row>
    <row r="11" spans="1:17">
      <c r="A11" s="7" t="s">
        <v>22</v>
      </c>
      <c r="B11" s="52" t="s">
        <v>20</v>
      </c>
      <c r="C11" s="53" t="s">
        <v>20</v>
      </c>
      <c r="D11" s="54" t="s">
        <v>20</v>
      </c>
      <c r="E11" s="53" t="s">
        <v>20</v>
      </c>
      <c r="F11" s="54" t="s">
        <v>20</v>
      </c>
      <c r="G11" s="54"/>
      <c r="H11" s="53">
        <v>27548</v>
      </c>
      <c r="I11" s="53">
        <v>22390</v>
      </c>
      <c r="J11" s="56">
        <f>I11/H11*100</f>
        <v>81.276317700014516</v>
      </c>
      <c r="K11" s="52">
        <v>5158</v>
      </c>
      <c r="L11" s="56">
        <f>K11/H11*100</f>
        <v>18.72368229998548</v>
      </c>
      <c r="N11" s="115"/>
      <c r="O11" s="56"/>
      <c r="P11" s="52"/>
      <c r="Q11" s="56"/>
    </row>
    <row r="12" spans="1:17">
      <c r="A12" s="7" t="s">
        <v>23</v>
      </c>
      <c r="B12" s="52">
        <v>39652</v>
      </c>
      <c r="C12" s="53">
        <v>31974</v>
      </c>
      <c r="D12" s="54">
        <v>80.64</v>
      </c>
      <c r="E12" s="53">
        <v>7678</v>
      </c>
      <c r="F12" s="54">
        <v>19.36</v>
      </c>
      <c r="G12" s="54"/>
      <c r="H12" s="53" t="s">
        <v>20</v>
      </c>
      <c r="I12" s="52" t="s">
        <v>20</v>
      </c>
      <c r="J12" s="56" t="s">
        <v>20</v>
      </c>
      <c r="K12" s="52" t="s">
        <v>20</v>
      </c>
      <c r="L12" s="56" t="s">
        <v>20</v>
      </c>
      <c r="N12" s="115"/>
      <c r="O12" s="56"/>
      <c r="P12" s="52"/>
      <c r="Q12" s="56"/>
    </row>
    <row r="13" spans="1:17">
      <c r="A13" s="7" t="s">
        <v>24</v>
      </c>
      <c r="B13" s="52">
        <v>48717</v>
      </c>
      <c r="C13" s="53">
        <v>38289</v>
      </c>
      <c r="D13" s="54">
        <v>78.59</v>
      </c>
      <c r="E13" s="53">
        <v>10428</v>
      </c>
      <c r="F13" s="54">
        <v>21.41</v>
      </c>
      <c r="G13" s="54"/>
      <c r="H13" s="53" t="s">
        <v>20</v>
      </c>
      <c r="I13" s="52" t="s">
        <v>20</v>
      </c>
      <c r="J13" s="56" t="s">
        <v>20</v>
      </c>
      <c r="K13" s="52" t="s">
        <v>20</v>
      </c>
      <c r="L13" s="56" t="s">
        <v>20</v>
      </c>
      <c r="N13" s="115"/>
      <c r="O13" s="56"/>
      <c r="P13" s="52"/>
      <c r="Q13" s="56"/>
    </row>
    <row r="14" spans="1:17">
      <c r="A14" s="7" t="s">
        <v>25</v>
      </c>
      <c r="B14" s="52">
        <v>44691</v>
      </c>
      <c r="C14" s="53">
        <v>34005</v>
      </c>
      <c r="D14" s="54">
        <v>76.09</v>
      </c>
      <c r="E14" s="53">
        <v>10686</v>
      </c>
      <c r="F14" s="54">
        <v>23.91</v>
      </c>
      <c r="G14" s="54"/>
      <c r="H14" s="53" t="s">
        <v>20</v>
      </c>
      <c r="I14" s="52" t="s">
        <v>20</v>
      </c>
      <c r="J14" s="56" t="s">
        <v>20</v>
      </c>
      <c r="K14" s="52" t="s">
        <v>20</v>
      </c>
      <c r="L14" s="56" t="s">
        <v>20</v>
      </c>
      <c r="N14" s="115"/>
      <c r="O14" s="56"/>
      <c r="P14" s="52"/>
      <c r="Q14" s="56"/>
    </row>
    <row r="15" spans="1:17">
      <c r="A15" s="7" t="s">
        <v>26</v>
      </c>
      <c r="B15" s="52">
        <v>40775</v>
      </c>
      <c r="C15" s="53">
        <v>29822</v>
      </c>
      <c r="D15" s="54">
        <v>73.14</v>
      </c>
      <c r="E15" s="53">
        <v>10953</v>
      </c>
      <c r="F15" s="54">
        <v>26.86</v>
      </c>
      <c r="G15" s="54"/>
      <c r="H15" s="53" t="s">
        <v>20</v>
      </c>
      <c r="I15" s="52" t="s">
        <v>20</v>
      </c>
      <c r="J15" s="56" t="s">
        <v>20</v>
      </c>
      <c r="K15" s="52" t="s">
        <v>20</v>
      </c>
      <c r="L15" s="56" t="s">
        <v>20</v>
      </c>
      <c r="N15" s="115"/>
      <c r="O15" s="56"/>
      <c r="P15" s="52"/>
      <c r="Q15" s="56"/>
    </row>
    <row r="16" spans="1:17">
      <c r="A16" s="7" t="s">
        <v>27</v>
      </c>
      <c r="B16" s="52">
        <v>65004</v>
      </c>
      <c r="C16" s="53">
        <v>45551</v>
      </c>
      <c r="D16" s="54">
        <v>70.069999999999993</v>
      </c>
      <c r="E16" s="53">
        <v>19453</v>
      </c>
      <c r="F16" s="54">
        <v>29.83</v>
      </c>
      <c r="G16" s="54"/>
      <c r="H16" s="53" t="s">
        <v>20</v>
      </c>
      <c r="I16" s="52" t="s">
        <v>20</v>
      </c>
      <c r="J16" s="56" t="s">
        <v>20</v>
      </c>
      <c r="K16" s="52" t="s">
        <v>20</v>
      </c>
      <c r="L16" s="56" t="s">
        <v>20</v>
      </c>
      <c r="N16" s="115"/>
      <c r="O16" s="56"/>
      <c r="P16" s="52"/>
      <c r="Q16" s="56"/>
    </row>
    <row r="17" spans="1:17">
      <c r="A17" s="7" t="s">
        <v>28</v>
      </c>
      <c r="B17" s="52"/>
      <c r="C17" s="53"/>
      <c r="D17" s="54"/>
      <c r="E17" s="53"/>
      <c r="F17" s="54"/>
      <c r="G17" s="54"/>
      <c r="H17" s="53"/>
      <c r="I17" s="52"/>
      <c r="J17" s="56"/>
      <c r="K17" s="52"/>
      <c r="L17" s="56"/>
      <c r="N17" s="115"/>
      <c r="O17" s="56"/>
      <c r="P17" s="52"/>
      <c r="Q17" s="56"/>
    </row>
    <row r="18" spans="1:17">
      <c r="A18" s="7" t="s">
        <v>29</v>
      </c>
      <c r="B18" s="52">
        <v>103628</v>
      </c>
      <c r="C18" s="53">
        <v>74289</v>
      </c>
      <c r="D18" s="54">
        <v>71.69</v>
      </c>
      <c r="E18" s="53">
        <v>29339</v>
      </c>
      <c r="F18" s="54">
        <v>28.31</v>
      </c>
      <c r="G18" s="54"/>
      <c r="H18" s="53">
        <v>108157</v>
      </c>
      <c r="I18" s="52">
        <v>93743</v>
      </c>
      <c r="J18" s="56">
        <f>I18/H18*100</f>
        <v>86.67307710088113</v>
      </c>
      <c r="K18" s="53">
        <v>14414</v>
      </c>
      <c r="L18" s="56">
        <f>K18/H18*100</f>
        <v>13.326922899118873</v>
      </c>
      <c r="N18" s="115"/>
      <c r="O18" s="56"/>
      <c r="P18" s="52"/>
      <c r="Q18" s="56"/>
    </row>
    <row r="19" spans="1:17">
      <c r="A19" s="7" t="s">
        <v>30</v>
      </c>
      <c r="B19" s="52">
        <v>135211</v>
      </c>
      <c r="C19" s="53">
        <v>105352</v>
      </c>
      <c r="D19" s="54">
        <v>77.92</v>
      </c>
      <c r="E19" s="53">
        <v>29859</v>
      </c>
      <c r="F19" s="54">
        <v>22.08</v>
      </c>
      <c r="G19" s="54"/>
      <c r="H19" s="53">
        <v>196750</v>
      </c>
      <c r="I19" s="52">
        <v>188048</v>
      </c>
      <c r="J19" s="56">
        <f>I19/H19*100</f>
        <v>95.577128335451079</v>
      </c>
      <c r="K19" s="53">
        <v>8702</v>
      </c>
      <c r="L19" s="56">
        <f>K19/H19*100</f>
        <v>4.4228716645489197</v>
      </c>
      <c r="N19" s="115"/>
      <c r="O19" s="56"/>
      <c r="P19" s="52"/>
      <c r="Q19" s="56"/>
    </row>
    <row r="20" spans="1:17">
      <c r="A20" s="7" t="s">
        <v>31</v>
      </c>
      <c r="B20" s="52"/>
      <c r="C20" s="53"/>
      <c r="D20" s="54"/>
      <c r="E20" s="53"/>
      <c r="F20" s="54"/>
      <c r="G20" s="54"/>
      <c r="H20" s="53"/>
      <c r="I20" s="52"/>
      <c r="J20" s="56"/>
      <c r="K20" s="53"/>
      <c r="L20" s="56"/>
      <c r="N20" s="115"/>
      <c r="O20" s="56"/>
      <c r="P20" s="52"/>
      <c r="Q20" s="56"/>
    </row>
    <row r="21" spans="1:17">
      <c r="A21" s="7" t="s">
        <v>32</v>
      </c>
      <c r="B21" s="52">
        <v>207287</v>
      </c>
      <c r="C21" s="53">
        <v>158061</v>
      </c>
      <c r="D21" s="54">
        <v>76.25</v>
      </c>
      <c r="E21" s="53">
        <v>49226</v>
      </c>
      <c r="F21" s="54">
        <v>23.75</v>
      </c>
      <c r="G21" s="54"/>
      <c r="H21" s="53">
        <v>213520</v>
      </c>
      <c r="I21" s="52">
        <v>197182</v>
      </c>
      <c r="J21" s="56">
        <f>I21/H21*100</f>
        <v>92.348257774447362</v>
      </c>
      <c r="K21" s="53">
        <v>16338</v>
      </c>
      <c r="L21" s="56">
        <f>K21/H21*100</f>
        <v>7.6517422255526419</v>
      </c>
      <c r="N21" s="115"/>
      <c r="O21" s="56"/>
      <c r="P21" s="52"/>
      <c r="Q21" s="56"/>
    </row>
    <row r="22" spans="1:17">
      <c r="A22" s="7" t="s">
        <v>33</v>
      </c>
      <c r="B22" s="52">
        <v>19096</v>
      </c>
      <c r="C22" s="53">
        <v>12347</v>
      </c>
      <c r="D22" s="54">
        <v>64.66</v>
      </c>
      <c r="E22" s="53">
        <v>6749</v>
      </c>
      <c r="F22" s="54">
        <v>35.340000000000003</v>
      </c>
      <c r="G22" s="54"/>
      <c r="H22" s="53">
        <v>30737</v>
      </c>
      <c r="I22" s="52">
        <v>27564</v>
      </c>
      <c r="J22" s="56">
        <f>I22/H22*100</f>
        <v>89.676936591079155</v>
      </c>
      <c r="K22" s="53">
        <v>3173</v>
      </c>
      <c r="L22" s="56">
        <f>K22/H22*100</f>
        <v>10.323063408920845</v>
      </c>
      <c r="N22" s="115"/>
      <c r="O22" s="56"/>
      <c r="P22" s="52"/>
      <c r="Q22" s="56"/>
    </row>
    <row r="23" spans="1:17">
      <c r="A23" s="7" t="s">
        <v>34</v>
      </c>
      <c r="B23" s="52">
        <v>1274</v>
      </c>
      <c r="C23" s="53">
        <v>949</v>
      </c>
      <c r="D23" s="54">
        <v>74.489999999999995</v>
      </c>
      <c r="E23" s="53">
        <v>325</v>
      </c>
      <c r="F23" s="54">
        <v>25.51</v>
      </c>
      <c r="G23" s="54"/>
      <c r="H23" s="54" t="s">
        <v>20</v>
      </c>
      <c r="I23" s="55" t="s">
        <v>20</v>
      </c>
      <c r="J23" s="54" t="s">
        <v>20</v>
      </c>
      <c r="K23" s="55" t="s">
        <v>20</v>
      </c>
      <c r="L23" s="54" t="s">
        <v>20</v>
      </c>
      <c r="N23" s="114"/>
      <c r="O23" s="54"/>
      <c r="P23" s="55"/>
      <c r="Q23" s="54"/>
    </row>
    <row r="24" spans="1:17">
      <c r="A24" s="7" t="s">
        <v>35</v>
      </c>
      <c r="B24" s="52" t="s">
        <v>20</v>
      </c>
      <c r="C24" s="53" t="s">
        <v>20</v>
      </c>
      <c r="D24" s="54" t="s">
        <v>20</v>
      </c>
      <c r="E24" s="54" t="s">
        <v>20</v>
      </c>
      <c r="F24" s="54" t="s">
        <v>20</v>
      </c>
      <c r="G24" s="54"/>
      <c r="H24" s="53">
        <v>33397</v>
      </c>
      <c r="I24" s="52">
        <v>31240</v>
      </c>
      <c r="J24" s="56">
        <f>I24/H24*100</f>
        <v>93.54133604814804</v>
      </c>
      <c r="K24" s="52">
        <v>2157</v>
      </c>
      <c r="L24" s="56">
        <f>K24/H24*100</f>
        <v>6.4586639518519631</v>
      </c>
      <c r="N24" s="115"/>
      <c r="O24" s="56"/>
      <c r="P24" s="52"/>
      <c r="Q24" s="56"/>
    </row>
    <row r="25" spans="1:17">
      <c r="A25" s="7" t="s">
        <v>36</v>
      </c>
      <c r="B25" s="52">
        <v>3186</v>
      </c>
      <c r="C25" s="53">
        <v>2264</v>
      </c>
      <c r="D25" s="54">
        <v>71.06</v>
      </c>
      <c r="E25" s="53">
        <v>922</v>
      </c>
      <c r="F25" s="54">
        <v>28.94</v>
      </c>
      <c r="G25" s="54"/>
      <c r="H25" s="53">
        <v>12882</v>
      </c>
      <c r="I25" s="52">
        <v>12422</v>
      </c>
      <c r="J25" s="56">
        <f t="shared" ref="J25:J31" si="0">I25/H25*100</f>
        <v>96.429125912125443</v>
      </c>
      <c r="K25" s="52">
        <v>460</v>
      </c>
      <c r="L25" s="56">
        <f t="shared" ref="L25:L31" si="1">K25/H25*100</f>
        <v>3.5708740878745537</v>
      </c>
      <c r="N25" s="115"/>
      <c r="O25" s="56"/>
      <c r="P25" s="52"/>
      <c r="Q25" s="56"/>
    </row>
    <row r="26" spans="1:17">
      <c r="A26" s="7" t="s">
        <v>37</v>
      </c>
      <c r="B26" s="52">
        <v>7996</v>
      </c>
      <c r="C26" s="53">
        <v>6020</v>
      </c>
      <c r="D26" s="54">
        <v>75.290000000000006</v>
      </c>
      <c r="E26" s="53">
        <v>1976</v>
      </c>
      <c r="F26" s="54">
        <v>24.71</v>
      </c>
      <c r="G26" s="54"/>
      <c r="H26" s="53">
        <v>14371</v>
      </c>
      <c r="I26" s="52">
        <v>13383</v>
      </c>
      <c r="J26" s="56">
        <f t="shared" si="0"/>
        <v>93.125043490362529</v>
      </c>
      <c r="K26" s="52">
        <v>988</v>
      </c>
      <c r="L26" s="56">
        <f t="shared" si="1"/>
        <v>6.8749565096374639</v>
      </c>
      <c r="N26" s="115"/>
      <c r="O26" s="56"/>
      <c r="P26" s="52"/>
      <c r="Q26" s="56"/>
    </row>
    <row r="27" spans="1:17">
      <c r="A27" s="7" t="s">
        <v>38</v>
      </c>
      <c r="B27" s="52"/>
      <c r="C27" s="53"/>
      <c r="D27" s="54"/>
      <c r="E27" s="53"/>
      <c r="F27" s="54"/>
      <c r="G27" s="54"/>
      <c r="H27" s="53"/>
      <c r="I27" s="52"/>
      <c r="J27" s="56"/>
      <c r="K27" s="52"/>
      <c r="L27" s="56"/>
      <c r="N27" s="115"/>
      <c r="O27" s="56"/>
      <c r="P27" s="52"/>
      <c r="Q27" s="56"/>
    </row>
    <row r="28" spans="1:17">
      <c r="A28" s="7" t="s">
        <v>39</v>
      </c>
      <c r="B28" s="52">
        <v>141826</v>
      </c>
      <c r="C28" s="53">
        <v>116465</v>
      </c>
      <c r="D28" s="54">
        <v>82.09</v>
      </c>
      <c r="E28" s="53">
        <v>25361</v>
      </c>
      <c r="F28" s="54">
        <v>17.899999999999999</v>
      </c>
      <c r="G28" s="54"/>
      <c r="H28" s="53">
        <v>263756</v>
      </c>
      <c r="I28" s="52">
        <v>249928</v>
      </c>
      <c r="J28" s="56">
        <f t="shared" si="0"/>
        <v>94.757275663871155</v>
      </c>
      <c r="K28" s="52">
        <v>13828</v>
      </c>
      <c r="L28" s="56">
        <f t="shared" si="1"/>
        <v>5.2427243361288465</v>
      </c>
      <c r="N28" s="115"/>
      <c r="O28" s="56"/>
      <c r="P28" s="52"/>
      <c r="Q28" s="56"/>
    </row>
    <row r="29" spans="1:17">
      <c r="A29" s="7" t="s">
        <v>40</v>
      </c>
      <c r="B29" s="52">
        <v>43073</v>
      </c>
      <c r="C29" s="53">
        <v>32816</v>
      </c>
      <c r="D29" s="54">
        <v>76.2</v>
      </c>
      <c r="E29" s="53">
        <v>10257</v>
      </c>
      <c r="F29" s="54">
        <v>23.8</v>
      </c>
      <c r="G29" s="54"/>
      <c r="H29" s="53">
        <v>25916</v>
      </c>
      <c r="I29" s="52">
        <v>21762</v>
      </c>
      <c r="J29" s="56">
        <f t="shared" si="0"/>
        <v>83.971291866028707</v>
      </c>
      <c r="K29" s="52">
        <v>4154</v>
      </c>
      <c r="L29" s="56">
        <f t="shared" si="1"/>
        <v>16.028708133971293</v>
      </c>
      <c r="N29" s="115"/>
      <c r="O29" s="56"/>
      <c r="P29" s="52"/>
      <c r="Q29" s="56"/>
    </row>
    <row r="30" spans="1:17">
      <c r="A30" s="7" t="s">
        <v>41</v>
      </c>
      <c r="B30" s="52">
        <v>23738</v>
      </c>
      <c r="C30" s="53">
        <v>14001</v>
      </c>
      <c r="D30" s="54">
        <v>60</v>
      </c>
      <c r="E30" s="53">
        <v>9737</v>
      </c>
      <c r="F30" s="54">
        <v>41</v>
      </c>
      <c r="G30" s="54"/>
      <c r="H30" s="53">
        <v>8378</v>
      </c>
      <c r="I30" s="52">
        <v>6064</v>
      </c>
      <c r="J30" s="56">
        <f t="shared" si="0"/>
        <v>72.380042969682506</v>
      </c>
      <c r="K30" s="52">
        <v>2314</v>
      </c>
      <c r="L30" s="56">
        <f t="shared" si="1"/>
        <v>27.619957030317501</v>
      </c>
      <c r="N30" s="115"/>
      <c r="O30" s="56"/>
      <c r="P30" s="52"/>
      <c r="Q30" s="56"/>
    </row>
    <row r="31" spans="1:17">
      <c r="A31" s="7" t="s">
        <v>42</v>
      </c>
      <c r="B31" s="52">
        <v>30202</v>
      </c>
      <c r="C31" s="53">
        <v>16359</v>
      </c>
      <c r="D31" s="54">
        <v>54.2</v>
      </c>
      <c r="E31" s="53">
        <v>13843</v>
      </c>
      <c r="F31" s="54">
        <v>45.8</v>
      </c>
      <c r="G31" s="54"/>
      <c r="H31" s="53">
        <v>6857</v>
      </c>
      <c r="I31" s="52">
        <v>4037</v>
      </c>
      <c r="J31" s="56">
        <f t="shared" si="0"/>
        <v>58.874143211316898</v>
      </c>
      <c r="K31" s="52">
        <v>2820</v>
      </c>
      <c r="L31" s="56">
        <f t="shared" si="1"/>
        <v>41.125856788683095</v>
      </c>
      <c r="N31" s="115"/>
      <c r="O31" s="56"/>
      <c r="P31" s="52"/>
      <c r="Q31" s="56"/>
    </row>
    <row r="32" spans="1:17">
      <c r="B32" s="52"/>
      <c r="C32" s="20"/>
      <c r="D32" s="20"/>
      <c r="E32" s="20"/>
      <c r="F32" s="20"/>
      <c r="G32" s="20"/>
      <c r="H32" s="20"/>
      <c r="I32" s="52"/>
      <c r="J32" s="54"/>
      <c r="K32" s="52"/>
      <c r="L32" s="54"/>
      <c r="N32" s="115"/>
      <c r="O32" s="54"/>
      <c r="P32" s="52"/>
      <c r="Q32" s="54"/>
    </row>
    <row r="33" spans="1:15" ht="12.75" customHeight="1">
      <c r="A33" s="146" t="s">
        <v>132</v>
      </c>
      <c r="B33" s="146"/>
      <c r="C33" s="146"/>
      <c r="D33" s="146"/>
      <c r="E33" s="146"/>
      <c r="F33" s="146"/>
      <c r="G33" s="146"/>
      <c r="H33" s="146"/>
      <c r="I33" s="146"/>
      <c r="J33" s="146"/>
      <c r="K33" s="146"/>
      <c r="L33" s="146"/>
      <c r="N33" s="132"/>
      <c r="O33" s="133"/>
    </row>
    <row r="34" spans="1:15" s="107" customFormat="1">
      <c r="A34" s="146"/>
      <c r="B34" s="146"/>
      <c r="C34" s="146"/>
      <c r="D34" s="146"/>
      <c r="E34" s="146"/>
      <c r="F34" s="146"/>
      <c r="G34" s="146"/>
      <c r="H34" s="146"/>
      <c r="I34" s="146"/>
      <c r="J34" s="146"/>
      <c r="K34" s="146"/>
      <c r="L34" s="146"/>
    </row>
    <row r="35" spans="1:15">
      <c r="A35" s="146"/>
      <c r="B35" s="146"/>
      <c r="C35" s="146"/>
      <c r="D35" s="146"/>
      <c r="E35" s="146"/>
      <c r="F35" s="146"/>
      <c r="G35" s="146"/>
      <c r="H35" s="146"/>
      <c r="I35" s="146"/>
      <c r="J35" s="146"/>
      <c r="K35" s="146"/>
      <c r="L35" s="146"/>
    </row>
    <row r="36" spans="1:15">
      <c r="A36" s="146"/>
      <c r="B36" s="146"/>
      <c r="C36" s="146"/>
      <c r="D36" s="146"/>
      <c r="E36" s="146"/>
      <c r="F36" s="146"/>
      <c r="G36" s="146"/>
      <c r="H36" s="146"/>
      <c r="I36" s="146"/>
      <c r="J36" s="146"/>
      <c r="K36" s="146"/>
      <c r="L36" s="146"/>
    </row>
    <row r="37" spans="1:15">
      <c r="A37" s="146"/>
      <c r="B37" s="146"/>
      <c r="C37" s="146"/>
      <c r="D37" s="146"/>
      <c r="E37" s="146"/>
      <c r="F37" s="146"/>
      <c r="G37" s="146"/>
      <c r="H37" s="146"/>
      <c r="I37" s="146"/>
      <c r="J37" s="146"/>
      <c r="K37" s="146"/>
      <c r="L37" s="146"/>
    </row>
  </sheetData>
  <mergeCells count="1">
    <mergeCell ref="A33:L37"/>
  </mergeCells>
  <pageMargins left="0.2" right="0.2" top="0.25" bottom="0.25" header="0.3" footer="0.3"/>
  <pageSetup scale="87" orientation="landscape" r:id="rId1"/>
  <headerFooter alignWithMargins="0"/>
  <ignoredErrors>
    <ignoredError sqref="J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showGridLines="0" zoomScaleNormal="100" workbookViewId="0"/>
  </sheetViews>
  <sheetFormatPr defaultColWidth="9.140625" defaultRowHeight="12.75"/>
  <cols>
    <col min="1" max="1" width="34.140625" style="35" customWidth="1"/>
    <col min="2" max="2" width="8.5703125" style="13" customWidth="1"/>
    <col min="3" max="3" width="2.42578125" style="13" customWidth="1"/>
    <col min="4" max="4" width="8.5703125" style="110" customWidth="1"/>
    <col min="5" max="5" width="6.85546875" style="37" customWidth="1"/>
    <col min="6" max="6" width="2.42578125" style="35" customWidth="1"/>
    <col min="7" max="7" width="8.42578125" style="13" customWidth="1"/>
    <col min="8" max="8" width="8.140625" style="37" bestFit="1" customWidth="1"/>
    <col min="9" max="9" width="2.5703125" style="35" customWidth="1"/>
    <col min="10" max="10" width="7.85546875" style="13" customWidth="1"/>
    <col min="11" max="11" width="8.140625" style="37" bestFit="1" customWidth="1"/>
    <col min="12" max="12" width="6.42578125" style="13" customWidth="1"/>
    <col min="13" max="13" width="6.85546875" style="37" customWidth="1"/>
    <col min="14" max="14" width="7" style="13" customWidth="1"/>
    <col min="15" max="15" width="7.140625" style="37" customWidth="1"/>
    <col min="16" max="16384" width="9.140625" style="35"/>
  </cols>
  <sheetData>
    <row r="1" spans="1:20" s="130" customFormat="1" ht="15" customHeight="1">
      <c r="A1" s="21" t="s">
        <v>43</v>
      </c>
      <c r="B1" s="110"/>
      <c r="C1" s="110"/>
      <c r="D1" s="110"/>
      <c r="E1" s="40"/>
      <c r="G1" s="110"/>
      <c r="H1" s="40"/>
      <c r="J1" s="110"/>
      <c r="K1" s="40"/>
      <c r="L1" s="110"/>
      <c r="M1" s="40"/>
      <c r="N1" s="110"/>
      <c r="O1" s="40"/>
    </row>
    <row r="2" spans="1:20" s="130" customFormat="1" ht="15" customHeight="1">
      <c r="A2" s="144" t="s">
        <v>146</v>
      </c>
      <c r="B2" s="144"/>
      <c r="C2" s="144"/>
      <c r="D2" s="144"/>
      <c r="E2" s="144"/>
      <c r="F2" s="144"/>
      <c r="G2" s="144"/>
      <c r="H2" s="144"/>
      <c r="I2" s="144"/>
      <c r="J2" s="144"/>
      <c r="K2" s="144"/>
      <c r="L2" s="144"/>
      <c r="M2" s="144"/>
      <c r="N2" s="144"/>
      <c r="O2" s="144"/>
    </row>
    <row r="3" spans="1:20" s="130" customFormat="1" ht="15" customHeight="1">
      <c r="A3" s="144"/>
      <c r="B3" s="144"/>
      <c r="C3" s="144"/>
      <c r="D3" s="144"/>
      <c r="E3" s="144"/>
      <c r="F3" s="144"/>
      <c r="G3" s="144"/>
      <c r="H3" s="144"/>
      <c r="I3" s="144"/>
      <c r="J3" s="144"/>
      <c r="K3" s="144"/>
      <c r="L3" s="144"/>
      <c r="M3" s="144"/>
      <c r="N3" s="144"/>
      <c r="O3" s="144"/>
    </row>
    <row r="4" spans="1:20" s="130" customFormat="1">
      <c r="A4" s="11"/>
      <c r="B4" s="110"/>
      <c r="C4" s="110"/>
      <c r="D4" s="110"/>
      <c r="E4" s="40"/>
      <c r="G4" s="110"/>
      <c r="H4" s="40"/>
      <c r="J4" s="110"/>
      <c r="K4" s="40"/>
      <c r="L4" s="110"/>
      <c r="M4" s="40"/>
      <c r="N4" s="110"/>
      <c r="O4" s="40"/>
    </row>
    <row r="5" spans="1:20" s="130" customFormat="1">
      <c r="B5" s="110" t="s">
        <v>13</v>
      </c>
      <c r="C5" s="110"/>
      <c r="D5" s="134" t="s">
        <v>14</v>
      </c>
      <c r="E5" s="135"/>
      <c r="F5" s="110"/>
      <c r="G5" s="134" t="s">
        <v>44</v>
      </c>
      <c r="H5" s="135"/>
      <c r="I5" s="110"/>
      <c r="J5" s="134" t="s">
        <v>45</v>
      </c>
      <c r="K5" s="135"/>
      <c r="L5" s="134" t="s">
        <v>46</v>
      </c>
      <c r="M5" s="135"/>
      <c r="N5" s="134" t="s">
        <v>47</v>
      </c>
      <c r="O5" s="135"/>
    </row>
    <row r="6" spans="1:20" s="130" customFormat="1">
      <c r="B6" s="111" t="s">
        <v>16</v>
      </c>
      <c r="C6" s="111"/>
      <c r="D6" s="111" t="s">
        <v>16</v>
      </c>
      <c r="E6" s="16" t="s">
        <v>17</v>
      </c>
      <c r="F6" s="26"/>
      <c r="G6" s="111" t="s">
        <v>16</v>
      </c>
      <c r="H6" s="16" t="s">
        <v>17</v>
      </c>
      <c r="I6" s="26"/>
      <c r="J6" s="111" t="s">
        <v>16</v>
      </c>
      <c r="K6" s="16" t="s">
        <v>17</v>
      </c>
      <c r="L6" s="111" t="s">
        <v>16</v>
      </c>
      <c r="M6" s="16" t="s">
        <v>17</v>
      </c>
      <c r="N6" s="111" t="s">
        <v>16</v>
      </c>
      <c r="O6" s="16" t="s">
        <v>17</v>
      </c>
    </row>
    <row r="7" spans="1:20" s="130" customFormat="1">
      <c r="A7" s="21" t="s">
        <v>13</v>
      </c>
      <c r="B7" s="111">
        <v>301876</v>
      </c>
      <c r="C7" s="111"/>
      <c r="D7" s="111">
        <v>225090</v>
      </c>
      <c r="E7" s="54">
        <f>D7/B7*100</f>
        <v>74.563728153281488</v>
      </c>
      <c r="F7" s="26"/>
      <c r="G7" s="52">
        <f>J7+L7+N7</f>
        <v>76786</v>
      </c>
      <c r="H7" s="54">
        <f>G7/B7*100</f>
        <v>25.436271846718522</v>
      </c>
      <c r="I7" s="20"/>
      <c r="J7" s="52">
        <v>64601</v>
      </c>
      <c r="K7" s="54">
        <f>J7/B7*100</f>
        <v>21.399846294505029</v>
      </c>
      <c r="L7" s="52">
        <v>2455</v>
      </c>
      <c r="M7" s="54">
        <f>L7/B7*100</f>
        <v>0.81324782360969405</v>
      </c>
      <c r="N7" s="52">
        <v>9730</v>
      </c>
      <c r="O7" s="54">
        <f>N7/B7*100</f>
        <v>3.2231777286037975</v>
      </c>
    </row>
    <row r="8" spans="1:20" s="130" customFormat="1">
      <c r="A8" s="21" t="s">
        <v>48</v>
      </c>
      <c r="B8" s="111"/>
      <c r="C8" s="111"/>
      <c r="D8" s="111"/>
      <c r="E8" s="54"/>
      <c r="F8" s="26"/>
      <c r="G8" s="52"/>
      <c r="H8" s="54"/>
      <c r="I8" s="20"/>
      <c r="J8" s="52"/>
      <c r="K8" s="54"/>
      <c r="L8" s="52"/>
      <c r="M8" s="54"/>
      <c r="N8" s="52"/>
      <c r="O8" s="54"/>
    </row>
    <row r="9" spans="1:20" s="130" customFormat="1">
      <c r="A9" s="21" t="s">
        <v>49</v>
      </c>
      <c r="B9" s="52">
        <v>249650</v>
      </c>
      <c r="C9" s="111"/>
      <c r="D9" s="111">
        <v>213229</v>
      </c>
      <c r="E9" s="54">
        <f t="shared" ref="E9:E42" si="0">D9/B9*100</f>
        <v>85.411175645904265</v>
      </c>
      <c r="F9" s="26"/>
      <c r="G9" s="52">
        <f t="shared" ref="G9:G43" si="1">J9+L9+N9</f>
        <v>36421</v>
      </c>
      <c r="H9" s="54">
        <f t="shared" ref="H9:H43" si="2">G9/B9*100</f>
        <v>14.588824354095733</v>
      </c>
      <c r="I9" s="20"/>
      <c r="J9" s="52">
        <v>32379</v>
      </c>
      <c r="K9" s="54">
        <f t="shared" ref="K9:K43" si="3">J9/B9*100</f>
        <v>12.969757660725016</v>
      </c>
      <c r="L9" s="52">
        <v>1045</v>
      </c>
      <c r="M9" s="54">
        <f t="shared" ref="M9:M43" si="4">L9/B9*100</f>
        <v>0.41858602042859999</v>
      </c>
      <c r="N9" s="52">
        <v>2997</v>
      </c>
      <c r="O9" s="54">
        <f t="shared" ref="O9:O43" si="5">N9/B9*100</f>
        <v>1.2004806729421189</v>
      </c>
    </row>
    <row r="10" spans="1:20" s="130" customFormat="1">
      <c r="A10" s="21" t="s">
        <v>50</v>
      </c>
      <c r="B10" s="52">
        <v>52226</v>
      </c>
      <c r="C10" s="111"/>
      <c r="D10" s="111">
        <v>11861</v>
      </c>
      <c r="E10" s="54">
        <f t="shared" si="0"/>
        <v>22.710910274575884</v>
      </c>
      <c r="F10" s="26"/>
      <c r="G10" s="52">
        <f t="shared" si="1"/>
        <v>40365</v>
      </c>
      <c r="H10" s="54">
        <f t="shared" si="2"/>
        <v>77.28908972542412</v>
      </c>
      <c r="I10" s="20"/>
      <c r="J10" s="52">
        <v>32222</v>
      </c>
      <c r="K10" s="54">
        <f t="shared" si="3"/>
        <v>61.697238923141725</v>
      </c>
      <c r="L10" s="52">
        <v>1410</v>
      </c>
      <c r="M10" s="54">
        <f t="shared" si="4"/>
        <v>2.699804694979512</v>
      </c>
      <c r="N10" s="52">
        <v>6733</v>
      </c>
      <c r="O10" s="54">
        <f t="shared" si="5"/>
        <v>12.892046107302876</v>
      </c>
    </row>
    <row r="11" spans="1:20" s="130" customFormat="1">
      <c r="A11" s="21" t="s">
        <v>51</v>
      </c>
      <c r="B11" s="111"/>
      <c r="C11" s="111"/>
      <c r="D11" s="111"/>
      <c r="E11" s="54"/>
      <c r="F11" s="26"/>
      <c r="G11" s="52"/>
      <c r="H11" s="54"/>
      <c r="I11" s="20"/>
      <c r="J11" s="52"/>
      <c r="K11" s="54"/>
      <c r="L11" s="52"/>
      <c r="M11" s="54"/>
      <c r="N11" s="52"/>
      <c r="O11" s="54"/>
      <c r="T11" s="130" t="s">
        <v>115</v>
      </c>
    </row>
    <row r="12" spans="1:20" s="130" customFormat="1">
      <c r="A12" s="21" t="s">
        <v>118</v>
      </c>
      <c r="B12" s="52">
        <v>12166</v>
      </c>
      <c r="C12" s="111"/>
      <c r="D12" s="111">
        <v>11106</v>
      </c>
      <c r="E12" s="54">
        <f t="shared" si="0"/>
        <v>91.287193818839384</v>
      </c>
      <c r="F12" s="26"/>
      <c r="G12" s="52">
        <f t="shared" si="1"/>
        <v>1060</v>
      </c>
      <c r="H12" s="54">
        <f t="shared" si="2"/>
        <v>8.7128061811606123</v>
      </c>
      <c r="I12" s="20"/>
      <c r="J12" s="52">
        <v>899</v>
      </c>
      <c r="K12" s="54">
        <f t="shared" si="3"/>
        <v>7.3894459970409336</v>
      </c>
      <c r="L12" s="52">
        <v>47</v>
      </c>
      <c r="M12" s="54">
        <f t="shared" si="4"/>
        <v>0.38632253822127238</v>
      </c>
      <c r="N12" s="52">
        <v>114</v>
      </c>
      <c r="O12" s="54">
        <f t="shared" si="5"/>
        <v>0.93703764589840532</v>
      </c>
    </row>
    <row r="13" spans="1:20" s="130" customFormat="1">
      <c r="A13" s="21" t="s">
        <v>52</v>
      </c>
      <c r="B13" s="52">
        <v>51418</v>
      </c>
      <c r="C13" s="111"/>
      <c r="D13" s="111">
        <v>41857</v>
      </c>
      <c r="E13" s="54">
        <f t="shared" si="0"/>
        <v>81.405344431911004</v>
      </c>
      <c r="F13" s="26"/>
      <c r="G13" s="52">
        <f t="shared" si="1"/>
        <v>9561</v>
      </c>
      <c r="H13" s="54">
        <f t="shared" si="2"/>
        <v>18.594655568088996</v>
      </c>
      <c r="I13" s="20"/>
      <c r="J13" s="52">
        <v>7786</v>
      </c>
      <c r="K13" s="54">
        <f t="shared" si="3"/>
        <v>15.142557081177799</v>
      </c>
      <c r="L13" s="52">
        <v>446</v>
      </c>
      <c r="M13" s="54">
        <f t="shared" si="4"/>
        <v>0.8674005212182504</v>
      </c>
      <c r="N13" s="52">
        <v>1329</v>
      </c>
      <c r="O13" s="54">
        <f t="shared" si="5"/>
        <v>2.5846979656929481</v>
      </c>
    </row>
    <row r="14" spans="1:20" s="130" customFormat="1">
      <c r="A14" s="21" t="s">
        <v>53</v>
      </c>
      <c r="B14" s="52">
        <v>48075</v>
      </c>
      <c r="C14" s="111"/>
      <c r="D14" s="111">
        <v>36306</v>
      </c>
      <c r="E14" s="54">
        <f t="shared" si="0"/>
        <v>75.519500780031194</v>
      </c>
      <c r="F14" s="26"/>
      <c r="G14" s="52">
        <f t="shared" si="1"/>
        <v>11769</v>
      </c>
      <c r="H14" s="54">
        <f t="shared" si="2"/>
        <v>24.480499219968799</v>
      </c>
      <c r="I14" s="20"/>
      <c r="J14" s="52">
        <v>9637</v>
      </c>
      <c r="K14" s="54">
        <f t="shared" si="3"/>
        <v>20.045761830473218</v>
      </c>
      <c r="L14" s="52">
        <v>466</v>
      </c>
      <c r="M14" s="54">
        <f t="shared" si="4"/>
        <v>0.96931877275091005</v>
      </c>
      <c r="N14" s="52">
        <v>1666</v>
      </c>
      <c r="O14" s="54">
        <f t="shared" si="5"/>
        <v>3.4654186167446701</v>
      </c>
    </row>
    <row r="15" spans="1:20" s="130" customFormat="1">
      <c r="A15" s="21" t="s">
        <v>54</v>
      </c>
      <c r="B15" s="52">
        <v>50086</v>
      </c>
      <c r="C15" s="111"/>
      <c r="D15" s="111">
        <v>36503</v>
      </c>
      <c r="E15" s="54">
        <f t="shared" si="0"/>
        <v>72.880645290101029</v>
      </c>
      <c r="F15" s="26"/>
      <c r="G15" s="52">
        <f t="shared" si="1"/>
        <v>13583</v>
      </c>
      <c r="H15" s="54">
        <f t="shared" si="2"/>
        <v>27.119354709898975</v>
      </c>
      <c r="I15" s="20"/>
      <c r="J15" s="52">
        <v>11163</v>
      </c>
      <c r="K15" s="54">
        <f t="shared" si="3"/>
        <v>22.287665215828774</v>
      </c>
      <c r="L15" s="52">
        <v>482</v>
      </c>
      <c r="M15" s="54">
        <f t="shared" si="4"/>
        <v>0.96234476700075866</v>
      </c>
      <c r="N15" s="52">
        <v>1938</v>
      </c>
      <c r="O15" s="54">
        <f t="shared" si="5"/>
        <v>3.8693447270694401</v>
      </c>
    </row>
    <row r="16" spans="1:20" s="130" customFormat="1">
      <c r="A16" s="21" t="s">
        <v>55</v>
      </c>
      <c r="B16" s="52">
        <v>57804</v>
      </c>
      <c r="C16" s="111"/>
      <c r="D16" s="111">
        <v>42384</v>
      </c>
      <c r="E16" s="54">
        <f t="shared" si="0"/>
        <v>73.323645422462107</v>
      </c>
      <c r="F16" s="26"/>
      <c r="G16" s="52">
        <f t="shared" si="1"/>
        <v>15420</v>
      </c>
      <c r="H16" s="54">
        <f t="shared" si="2"/>
        <v>26.676354577537886</v>
      </c>
      <c r="I16" s="20"/>
      <c r="J16" s="52">
        <v>13166</v>
      </c>
      <c r="K16" s="54">
        <f t="shared" si="3"/>
        <v>22.776970451871843</v>
      </c>
      <c r="L16" s="52">
        <v>431</v>
      </c>
      <c r="M16" s="54">
        <f t="shared" si="4"/>
        <v>0.74562314026710952</v>
      </c>
      <c r="N16" s="52">
        <v>1823</v>
      </c>
      <c r="O16" s="54">
        <f t="shared" si="5"/>
        <v>3.1537609853989346</v>
      </c>
    </row>
    <row r="17" spans="1:15" s="130" customFormat="1">
      <c r="A17" s="21" t="s">
        <v>56</v>
      </c>
      <c r="B17" s="52">
        <v>26928</v>
      </c>
      <c r="C17" s="111"/>
      <c r="D17" s="111">
        <v>18981</v>
      </c>
      <c r="E17" s="54">
        <f t="shared" si="0"/>
        <v>70.487967914438499</v>
      </c>
      <c r="F17" s="26"/>
      <c r="G17" s="52">
        <f t="shared" si="1"/>
        <v>7947</v>
      </c>
      <c r="H17" s="54">
        <f t="shared" si="2"/>
        <v>29.512032085561497</v>
      </c>
      <c r="I17" s="20"/>
      <c r="J17" s="52">
        <v>6798</v>
      </c>
      <c r="K17" s="54">
        <f t="shared" si="3"/>
        <v>25.245098039215684</v>
      </c>
      <c r="L17" s="52">
        <v>181</v>
      </c>
      <c r="M17" s="54">
        <f t="shared" si="4"/>
        <v>0.67216280451574573</v>
      </c>
      <c r="N17" s="52">
        <v>968</v>
      </c>
      <c r="O17" s="54">
        <f t="shared" si="5"/>
        <v>3.594771241830065</v>
      </c>
    </row>
    <row r="18" spans="1:15" s="130" customFormat="1">
      <c r="A18" s="21" t="s">
        <v>57</v>
      </c>
      <c r="B18" s="52">
        <v>21662</v>
      </c>
      <c r="C18" s="111"/>
      <c r="D18" s="111">
        <v>14712</v>
      </c>
      <c r="E18" s="54">
        <f t="shared" si="0"/>
        <v>67.916166558951161</v>
      </c>
      <c r="F18" s="26"/>
      <c r="G18" s="52">
        <f t="shared" si="1"/>
        <v>6950</v>
      </c>
      <c r="H18" s="54">
        <f t="shared" si="2"/>
        <v>32.083833441048846</v>
      </c>
      <c r="I18" s="20"/>
      <c r="J18" s="52">
        <v>5945</v>
      </c>
      <c r="K18" s="54">
        <f t="shared" si="3"/>
        <v>27.444372634105807</v>
      </c>
      <c r="L18" s="52">
        <v>172</v>
      </c>
      <c r="M18" s="54">
        <f t="shared" si="4"/>
        <v>0.79401717292955398</v>
      </c>
      <c r="N18" s="52">
        <v>833</v>
      </c>
      <c r="O18" s="54">
        <f t="shared" si="5"/>
        <v>3.8454436340134799</v>
      </c>
    </row>
    <row r="19" spans="1:15" s="130" customFormat="1">
      <c r="A19" s="21" t="s">
        <v>58</v>
      </c>
      <c r="B19" s="52">
        <v>33737</v>
      </c>
      <c r="C19" s="111"/>
      <c r="D19" s="111">
        <v>23241</v>
      </c>
      <c r="E19" s="54">
        <f t="shared" si="0"/>
        <v>68.888757150902563</v>
      </c>
      <c r="F19" s="26"/>
      <c r="G19" s="52">
        <f t="shared" si="1"/>
        <v>10496</v>
      </c>
      <c r="H19" s="54">
        <f t="shared" si="2"/>
        <v>31.11124284909743</v>
      </c>
      <c r="I19" s="20"/>
      <c r="J19" s="52">
        <v>9207</v>
      </c>
      <c r="K19" s="54">
        <f t="shared" si="3"/>
        <v>27.290511900880336</v>
      </c>
      <c r="L19" s="52">
        <v>230</v>
      </c>
      <c r="M19" s="54">
        <f t="shared" si="4"/>
        <v>0.68174407920087743</v>
      </c>
      <c r="N19" s="52">
        <v>1059</v>
      </c>
      <c r="O19" s="54">
        <f t="shared" si="5"/>
        <v>3.1389868690162137</v>
      </c>
    </row>
    <row r="20" spans="1:15" s="130" customFormat="1">
      <c r="A20" s="21" t="s">
        <v>28</v>
      </c>
      <c r="B20" s="111"/>
      <c r="C20" s="111"/>
      <c r="D20" s="111"/>
      <c r="E20" s="54"/>
      <c r="F20" s="26"/>
      <c r="G20" s="52"/>
      <c r="H20" s="54"/>
      <c r="I20" s="20"/>
      <c r="J20" s="52"/>
      <c r="K20" s="54"/>
      <c r="L20" s="52"/>
      <c r="M20" s="54"/>
      <c r="N20" s="52"/>
      <c r="O20" s="54"/>
    </row>
    <row r="21" spans="1:15" s="130" customFormat="1">
      <c r="A21" s="21" t="s">
        <v>59</v>
      </c>
      <c r="B21" s="52">
        <v>284150</v>
      </c>
      <c r="C21" s="111"/>
      <c r="D21" s="111">
        <v>209947</v>
      </c>
      <c r="E21" s="54">
        <f t="shared" si="0"/>
        <v>73.885975717050854</v>
      </c>
      <c r="F21" s="26"/>
      <c r="G21" s="52">
        <f t="shared" si="1"/>
        <v>74203</v>
      </c>
      <c r="H21" s="54">
        <f t="shared" si="2"/>
        <v>26.114024282949146</v>
      </c>
      <c r="I21" s="20"/>
      <c r="J21" s="52">
        <v>62499</v>
      </c>
      <c r="K21" s="54">
        <f t="shared" si="3"/>
        <v>21.995073024810839</v>
      </c>
      <c r="L21" s="52">
        <v>2308</v>
      </c>
      <c r="M21" s="54">
        <f t="shared" si="4"/>
        <v>0.81224705261305641</v>
      </c>
      <c r="N21" s="52">
        <v>9396</v>
      </c>
      <c r="O21" s="54">
        <f t="shared" si="5"/>
        <v>3.3067042055252509</v>
      </c>
    </row>
    <row r="22" spans="1:15" s="130" customFormat="1">
      <c r="A22" s="21" t="s">
        <v>60</v>
      </c>
      <c r="B22" s="52">
        <v>17726</v>
      </c>
      <c r="C22" s="111"/>
      <c r="D22" s="111">
        <v>15143</v>
      </c>
      <c r="E22" s="54">
        <f t="shared" si="0"/>
        <v>85.428184587611426</v>
      </c>
      <c r="F22" s="26"/>
      <c r="G22" s="52">
        <f t="shared" si="1"/>
        <v>2583</v>
      </c>
      <c r="H22" s="54">
        <f t="shared" si="2"/>
        <v>14.571815412388581</v>
      </c>
      <c r="I22" s="20"/>
      <c r="J22" s="52">
        <v>2102</v>
      </c>
      <c r="K22" s="54">
        <f t="shared" si="3"/>
        <v>11.858287261649554</v>
      </c>
      <c r="L22" s="52">
        <v>147</v>
      </c>
      <c r="M22" s="54">
        <f t="shared" si="4"/>
        <v>0.82929030802211445</v>
      </c>
      <c r="N22" s="52">
        <v>334</v>
      </c>
      <c r="O22" s="54">
        <f t="shared" si="5"/>
        <v>1.8842378427169131</v>
      </c>
    </row>
    <row r="23" spans="1:15" s="130" customFormat="1">
      <c r="A23" s="21" t="s">
        <v>61</v>
      </c>
      <c r="B23" s="111"/>
      <c r="C23" s="111"/>
      <c r="D23" s="111"/>
      <c r="E23" s="54"/>
      <c r="F23" s="26"/>
      <c r="G23" s="52"/>
      <c r="H23" s="54"/>
      <c r="I23" s="20"/>
      <c r="J23" s="52"/>
      <c r="K23" s="54"/>
      <c r="L23" s="52"/>
      <c r="M23" s="54"/>
      <c r="N23" s="52"/>
      <c r="O23" s="54"/>
    </row>
    <row r="24" spans="1:15" s="130" customFormat="1">
      <c r="A24" s="21" t="s">
        <v>62</v>
      </c>
      <c r="B24" s="52">
        <v>205660</v>
      </c>
      <c r="C24" s="111"/>
      <c r="D24" s="111">
        <v>156425</v>
      </c>
      <c r="E24" s="54">
        <f t="shared" si="0"/>
        <v>76.060001944957705</v>
      </c>
      <c r="F24" s="26"/>
      <c r="G24" s="52">
        <f t="shared" si="1"/>
        <v>49235</v>
      </c>
      <c r="H24" s="54">
        <f t="shared" si="2"/>
        <v>23.939998055042302</v>
      </c>
      <c r="I24" s="20"/>
      <c r="J24" s="52">
        <v>42388</v>
      </c>
      <c r="K24" s="54">
        <f t="shared" si="3"/>
        <v>20.610716716911405</v>
      </c>
      <c r="L24" s="52">
        <v>1597</v>
      </c>
      <c r="M24" s="54">
        <f t="shared" si="4"/>
        <v>0.77652436059515706</v>
      </c>
      <c r="N24" s="52">
        <v>5250</v>
      </c>
      <c r="O24" s="54">
        <f t="shared" si="5"/>
        <v>2.5527569775357386</v>
      </c>
    </row>
    <row r="25" spans="1:15" s="130" customFormat="1">
      <c r="A25" s="21" t="s">
        <v>63</v>
      </c>
      <c r="B25" s="52">
        <v>59063</v>
      </c>
      <c r="C25" s="111"/>
      <c r="D25" s="111">
        <v>41142</v>
      </c>
      <c r="E25" s="54">
        <f t="shared" si="0"/>
        <v>69.657823002556597</v>
      </c>
      <c r="F25" s="26"/>
      <c r="G25" s="52">
        <f t="shared" si="1"/>
        <v>17921</v>
      </c>
      <c r="H25" s="54">
        <f t="shared" si="2"/>
        <v>30.34217699744341</v>
      </c>
      <c r="I25" s="20"/>
      <c r="J25" s="52">
        <v>14288</v>
      </c>
      <c r="K25" s="54">
        <f t="shared" si="3"/>
        <v>24.191117958789768</v>
      </c>
      <c r="L25" s="52">
        <v>513</v>
      </c>
      <c r="M25" s="54">
        <f t="shared" si="4"/>
        <v>0.86856407564803673</v>
      </c>
      <c r="N25" s="52">
        <v>3120</v>
      </c>
      <c r="O25" s="54">
        <f t="shared" si="5"/>
        <v>5.2824949630056048</v>
      </c>
    </row>
    <row r="26" spans="1:15" s="130" customFormat="1">
      <c r="A26" s="21" t="s">
        <v>64</v>
      </c>
      <c r="B26" s="52">
        <v>1923</v>
      </c>
      <c r="C26" s="111"/>
      <c r="D26" s="111">
        <v>1490</v>
      </c>
      <c r="E26" s="54">
        <f t="shared" si="0"/>
        <v>77.483099323972965</v>
      </c>
      <c r="F26" s="26"/>
      <c r="G26" s="52">
        <f t="shared" si="1"/>
        <v>433</v>
      </c>
      <c r="H26" s="54">
        <f t="shared" si="2"/>
        <v>22.516900676027042</v>
      </c>
      <c r="I26" s="20"/>
      <c r="J26" s="52">
        <v>354</v>
      </c>
      <c r="K26" s="54">
        <f t="shared" si="3"/>
        <v>18.408736349453978</v>
      </c>
      <c r="L26" s="52">
        <v>17</v>
      </c>
      <c r="M26" s="54">
        <f t="shared" si="4"/>
        <v>0.8840353614144566</v>
      </c>
      <c r="N26" s="52">
        <v>62</v>
      </c>
      <c r="O26" s="54">
        <f t="shared" si="5"/>
        <v>3.2241289651586063</v>
      </c>
    </row>
    <row r="27" spans="1:15" s="130" customFormat="1">
      <c r="A27" s="21" t="s">
        <v>65</v>
      </c>
      <c r="B27" s="52">
        <v>17615</v>
      </c>
      <c r="C27" s="111"/>
      <c r="D27" s="111">
        <v>12824</v>
      </c>
      <c r="E27" s="54">
        <f t="shared" si="0"/>
        <v>72.801589554357079</v>
      </c>
      <c r="F27" s="26"/>
      <c r="G27" s="52">
        <f t="shared" si="1"/>
        <v>4791</v>
      </c>
      <c r="H27" s="54">
        <f t="shared" si="2"/>
        <v>27.198410445642917</v>
      </c>
      <c r="I27" s="20"/>
      <c r="J27" s="52">
        <v>3883</v>
      </c>
      <c r="K27" s="54">
        <f t="shared" si="3"/>
        <v>22.043712744819754</v>
      </c>
      <c r="L27" s="52">
        <v>207</v>
      </c>
      <c r="M27" s="54">
        <f t="shared" si="4"/>
        <v>1.1751348282713596</v>
      </c>
      <c r="N27" s="52">
        <v>701</v>
      </c>
      <c r="O27" s="54">
        <f t="shared" si="5"/>
        <v>3.9795628725518029</v>
      </c>
    </row>
    <row r="28" spans="1:15" s="130" customFormat="1">
      <c r="A28" s="21" t="s">
        <v>66</v>
      </c>
      <c r="B28" s="52">
        <v>2905</v>
      </c>
      <c r="C28" s="111"/>
      <c r="D28" s="111">
        <v>2143</v>
      </c>
      <c r="E28" s="54">
        <f>D28/B28*100</f>
        <v>73.769363166953525</v>
      </c>
      <c r="F28" s="26"/>
      <c r="G28" s="52">
        <f t="shared" si="1"/>
        <v>762</v>
      </c>
      <c r="H28" s="54">
        <f t="shared" si="2"/>
        <v>26.230636833046471</v>
      </c>
      <c r="I28" s="20"/>
      <c r="J28" s="52">
        <v>627</v>
      </c>
      <c r="K28" s="54">
        <f>J28/B28*100</f>
        <v>21.583476764199656</v>
      </c>
      <c r="L28" s="52">
        <v>12</v>
      </c>
      <c r="M28" s="54">
        <f t="shared" si="4"/>
        <v>0.41308089500860579</v>
      </c>
      <c r="N28" s="52">
        <v>123</v>
      </c>
      <c r="O28" s="54">
        <f t="shared" si="5"/>
        <v>4.23407917383821</v>
      </c>
    </row>
    <row r="29" spans="1:15" s="130" customFormat="1">
      <c r="A29" s="21" t="s">
        <v>67</v>
      </c>
      <c r="B29" s="52">
        <v>14710</v>
      </c>
      <c r="C29" s="111"/>
      <c r="D29" s="111">
        <v>11066</v>
      </c>
      <c r="E29" s="54">
        <f t="shared" si="0"/>
        <v>75.227736233854529</v>
      </c>
      <c r="F29" s="26"/>
      <c r="G29" s="52">
        <f t="shared" si="1"/>
        <v>3644</v>
      </c>
      <c r="H29" s="54">
        <f t="shared" si="2"/>
        <v>24.772263766145482</v>
      </c>
      <c r="I29" s="20"/>
      <c r="J29" s="52">
        <v>3061</v>
      </c>
      <c r="K29" s="54">
        <f t="shared" si="3"/>
        <v>20.808973487423522</v>
      </c>
      <c r="L29" s="52">
        <v>109</v>
      </c>
      <c r="M29" s="54">
        <f t="shared" si="4"/>
        <v>0.74099252209381372</v>
      </c>
      <c r="N29" s="52">
        <v>474</v>
      </c>
      <c r="O29" s="54">
        <f t="shared" si="5"/>
        <v>3.2222977566281439</v>
      </c>
    </row>
    <row r="30" spans="1:15" s="130" customFormat="1">
      <c r="A30" s="21" t="s">
        <v>68</v>
      </c>
      <c r="B30" s="111"/>
      <c r="C30" s="111"/>
      <c r="D30" s="111"/>
      <c r="E30" s="54"/>
      <c r="F30" s="26"/>
      <c r="G30" s="52"/>
      <c r="H30" s="54"/>
      <c r="I30" s="20"/>
      <c r="J30" s="52"/>
      <c r="K30" s="54"/>
      <c r="L30" s="52"/>
      <c r="M30" s="54"/>
      <c r="N30" s="52"/>
      <c r="O30" s="54"/>
    </row>
    <row r="31" spans="1:15" s="130" customFormat="1">
      <c r="A31" s="21" t="s">
        <v>49</v>
      </c>
      <c r="B31" s="52">
        <v>245319</v>
      </c>
      <c r="C31" s="111"/>
      <c r="D31" s="111">
        <v>196479</v>
      </c>
      <c r="E31" s="54">
        <f t="shared" si="0"/>
        <v>80.091228155992809</v>
      </c>
      <c r="F31" s="26"/>
      <c r="G31" s="52">
        <f t="shared" si="1"/>
        <v>48840</v>
      </c>
      <c r="H31" s="54">
        <f t="shared" si="2"/>
        <v>19.908771844007191</v>
      </c>
      <c r="I31" s="20"/>
      <c r="J31" s="52">
        <v>42320</v>
      </c>
      <c r="K31" s="54">
        <f t="shared" si="3"/>
        <v>17.251007871383788</v>
      </c>
      <c r="L31" s="52">
        <v>2144</v>
      </c>
      <c r="M31" s="54">
        <f>L31/B31*100</f>
        <v>0.87396410388106915</v>
      </c>
      <c r="N31" s="52">
        <v>4376</v>
      </c>
      <c r="O31" s="54">
        <f t="shared" si="5"/>
        <v>1.7837998687423313</v>
      </c>
    </row>
    <row r="32" spans="1:15" s="130" customFormat="1">
      <c r="A32" s="21" t="s">
        <v>50</v>
      </c>
      <c r="B32" s="52">
        <v>56557</v>
      </c>
      <c r="C32" s="111"/>
      <c r="D32" s="111">
        <v>28611</v>
      </c>
      <c r="E32" s="54">
        <f t="shared" si="0"/>
        <v>50.58790247007444</v>
      </c>
      <c r="F32" s="26"/>
      <c r="G32" s="52">
        <f t="shared" si="1"/>
        <v>27946</v>
      </c>
      <c r="H32" s="54">
        <f t="shared" si="2"/>
        <v>49.41209752992556</v>
      </c>
      <c r="I32" s="20"/>
      <c r="J32" s="52">
        <v>22281</v>
      </c>
      <c r="K32" s="54">
        <f t="shared" si="3"/>
        <v>39.395653942040774</v>
      </c>
      <c r="L32" s="52">
        <v>311</v>
      </c>
      <c r="M32" s="54">
        <f t="shared" si="4"/>
        <v>0.54988772388917373</v>
      </c>
      <c r="N32" s="52">
        <v>5354</v>
      </c>
      <c r="O32" s="54">
        <f t="shared" si="5"/>
        <v>9.466555863995616</v>
      </c>
    </row>
    <row r="33" spans="1:15" s="130" customFormat="1">
      <c r="A33" s="21" t="s">
        <v>69</v>
      </c>
      <c r="B33" s="111"/>
      <c r="C33" s="111"/>
      <c r="D33" s="111"/>
      <c r="E33" s="54"/>
      <c r="F33" s="26"/>
      <c r="G33" s="52"/>
      <c r="H33" s="54"/>
      <c r="I33" s="20"/>
      <c r="J33" s="52"/>
      <c r="K33" s="54"/>
      <c r="L33" s="52"/>
      <c r="M33" s="54"/>
      <c r="N33" s="52"/>
      <c r="O33" s="54"/>
    </row>
    <row r="34" spans="1:15" s="130" customFormat="1">
      <c r="A34" s="21" t="s">
        <v>49</v>
      </c>
      <c r="B34" s="52">
        <v>108948</v>
      </c>
      <c r="C34" s="111"/>
      <c r="D34" s="111">
        <v>90340</v>
      </c>
      <c r="E34" s="54">
        <f t="shared" si="0"/>
        <v>82.920292249513523</v>
      </c>
      <c r="F34" s="26"/>
      <c r="G34" s="52">
        <f t="shared" si="1"/>
        <v>18608</v>
      </c>
      <c r="H34" s="54">
        <f t="shared" si="2"/>
        <v>17.07970775048647</v>
      </c>
      <c r="I34" s="20"/>
      <c r="J34" s="52">
        <v>15514</v>
      </c>
      <c r="K34" s="54">
        <f t="shared" si="3"/>
        <v>14.239820831956528</v>
      </c>
      <c r="L34" s="52">
        <v>780</v>
      </c>
      <c r="M34" s="54">
        <f t="shared" si="4"/>
        <v>0.71593787862099345</v>
      </c>
      <c r="N34" s="52">
        <v>2314</v>
      </c>
      <c r="O34" s="54">
        <f t="shared" si="5"/>
        <v>2.1239490399089473</v>
      </c>
    </row>
    <row r="35" spans="1:15" s="130" customFormat="1">
      <c r="A35" s="21" t="s">
        <v>50</v>
      </c>
      <c r="B35" s="52">
        <v>192928</v>
      </c>
      <c r="C35" s="111"/>
      <c r="D35" s="111">
        <v>134750</v>
      </c>
      <c r="E35" s="54">
        <f t="shared" si="0"/>
        <v>69.844708906949748</v>
      </c>
      <c r="F35" s="26"/>
      <c r="G35" s="52">
        <f t="shared" si="1"/>
        <v>58178</v>
      </c>
      <c r="H35" s="54">
        <f t="shared" si="2"/>
        <v>30.155291093050256</v>
      </c>
      <c r="I35" s="20"/>
      <c r="J35" s="52">
        <v>49087</v>
      </c>
      <c r="K35" s="54">
        <f t="shared" si="3"/>
        <v>25.443170509205508</v>
      </c>
      <c r="L35" s="52">
        <v>1675</v>
      </c>
      <c r="M35" s="54">
        <f t="shared" si="4"/>
        <v>0.86819953557803942</v>
      </c>
      <c r="N35" s="52">
        <v>7416</v>
      </c>
      <c r="O35" s="54">
        <f t="shared" si="5"/>
        <v>3.843921048266711</v>
      </c>
    </row>
    <row r="36" spans="1:15" s="130" customFormat="1">
      <c r="A36" s="21" t="s">
        <v>70</v>
      </c>
      <c r="B36" s="111"/>
      <c r="C36" s="111"/>
      <c r="D36" s="111"/>
      <c r="E36" s="54"/>
      <c r="F36" s="26"/>
      <c r="G36" s="52"/>
      <c r="H36" s="54"/>
      <c r="I36" s="20"/>
      <c r="J36" s="52"/>
      <c r="K36" s="54"/>
      <c r="L36" s="52"/>
      <c r="M36" s="54"/>
      <c r="N36" s="52"/>
      <c r="O36" s="54"/>
    </row>
    <row r="37" spans="1:15" s="130" customFormat="1">
      <c r="A37" s="21" t="s">
        <v>49</v>
      </c>
      <c r="B37" s="52">
        <v>194998</v>
      </c>
      <c r="C37" s="111"/>
      <c r="D37" s="111">
        <v>155138</v>
      </c>
      <c r="E37" s="54">
        <f t="shared" si="0"/>
        <v>79.558764705279032</v>
      </c>
      <c r="F37" s="26"/>
      <c r="G37" s="52">
        <f t="shared" si="1"/>
        <v>39860</v>
      </c>
      <c r="H37" s="54">
        <f t="shared" si="2"/>
        <v>20.441235294720972</v>
      </c>
      <c r="I37" s="20"/>
      <c r="J37" s="52">
        <v>33579</v>
      </c>
      <c r="K37" s="54">
        <f t="shared" si="3"/>
        <v>17.220176617196074</v>
      </c>
      <c r="L37" s="52">
        <v>1593</v>
      </c>
      <c r="M37" s="54">
        <f t="shared" si="4"/>
        <v>0.81693145570723802</v>
      </c>
      <c r="N37" s="52">
        <v>4688</v>
      </c>
      <c r="O37" s="54">
        <f t="shared" si="5"/>
        <v>2.4041272218176597</v>
      </c>
    </row>
    <row r="38" spans="1:15" s="130" customFormat="1">
      <c r="A38" s="21" t="s">
        <v>50</v>
      </c>
      <c r="B38" s="52">
        <v>106878</v>
      </c>
      <c r="C38" s="111"/>
      <c r="D38" s="111">
        <v>69952</v>
      </c>
      <c r="E38" s="54">
        <f t="shared" si="0"/>
        <v>65.450326540541553</v>
      </c>
      <c r="F38" s="26"/>
      <c r="G38" s="52">
        <f t="shared" si="1"/>
        <v>36926</v>
      </c>
      <c r="H38" s="54">
        <f t="shared" si="2"/>
        <v>34.549673459458447</v>
      </c>
      <c r="I38" s="20"/>
      <c r="J38" s="52">
        <v>31022</v>
      </c>
      <c r="K38" s="54">
        <f t="shared" si="3"/>
        <v>29.025617994348696</v>
      </c>
      <c r="L38" s="52">
        <v>862</v>
      </c>
      <c r="M38" s="54">
        <f t="shared" si="4"/>
        <v>0.80652706824603759</v>
      </c>
      <c r="N38" s="52">
        <v>5042</v>
      </c>
      <c r="O38" s="54">
        <f t="shared" si="5"/>
        <v>4.7175283968637141</v>
      </c>
    </row>
    <row r="39" spans="1:15" s="130" customFormat="1">
      <c r="A39" s="21" t="s">
        <v>71</v>
      </c>
      <c r="B39" s="111"/>
      <c r="C39" s="111"/>
      <c r="D39" s="111"/>
      <c r="E39" s="54"/>
      <c r="F39" s="26"/>
      <c r="G39" s="52"/>
      <c r="H39" s="54"/>
      <c r="I39" s="20"/>
      <c r="J39" s="52"/>
      <c r="K39" s="54"/>
      <c r="L39" s="52"/>
      <c r="M39" s="54"/>
      <c r="N39" s="52"/>
      <c r="O39" s="54"/>
    </row>
    <row r="40" spans="1:15" s="130" customFormat="1">
      <c r="A40" s="21" t="s">
        <v>72</v>
      </c>
      <c r="B40" s="52">
        <v>165385</v>
      </c>
      <c r="C40" s="111"/>
      <c r="D40" s="111">
        <v>138092</v>
      </c>
      <c r="E40" s="54">
        <f t="shared" si="0"/>
        <v>83.497294192339083</v>
      </c>
      <c r="F40" s="26"/>
      <c r="G40" s="52">
        <f t="shared" si="1"/>
        <v>27293</v>
      </c>
      <c r="H40" s="54">
        <f t="shared" si="2"/>
        <v>16.502705807660909</v>
      </c>
      <c r="I40" s="20"/>
      <c r="J40" s="52">
        <v>23755</v>
      </c>
      <c r="K40" s="54">
        <f t="shared" si="3"/>
        <v>14.363454968709375</v>
      </c>
      <c r="L40" s="52">
        <v>1416</v>
      </c>
      <c r="M40" s="54">
        <f t="shared" si="4"/>
        <v>0.85618405538591769</v>
      </c>
      <c r="N40" s="52">
        <v>2122</v>
      </c>
      <c r="O40" s="54">
        <f t="shared" si="5"/>
        <v>1.2830667835656195</v>
      </c>
    </row>
    <row r="41" spans="1:15" s="130" customFormat="1">
      <c r="A41" s="21" t="s">
        <v>73</v>
      </c>
      <c r="B41" s="52">
        <v>73997</v>
      </c>
      <c r="C41" s="111"/>
      <c r="D41" s="111">
        <v>54726</v>
      </c>
      <c r="E41" s="54">
        <f t="shared" si="0"/>
        <v>73.957052312931609</v>
      </c>
      <c r="F41" s="26"/>
      <c r="G41" s="52">
        <f>J41+L41+N41</f>
        <v>19271</v>
      </c>
      <c r="H41" s="54">
        <f t="shared" si="2"/>
        <v>26.042947687068395</v>
      </c>
      <c r="I41" s="20"/>
      <c r="J41" s="52">
        <v>17183</v>
      </c>
      <c r="K41" s="54">
        <f t="shared" si="3"/>
        <v>23.221211670743408</v>
      </c>
      <c r="L41" s="52">
        <v>728</v>
      </c>
      <c r="M41" s="54">
        <f t="shared" si="4"/>
        <v>0.98382366852710246</v>
      </c>
      <c r="N41" s="52">
        <v>1360</v>
      </c>
      <c r="O41" s="54">
        <f t="shared" si="5"/>
        <v>1.8379123477978838</v>
      </c>
    </row>
    <row r="42" spans="1:15" s="130" customFormat="1">
      <c r="A42" s="21" t="s">
        <v>74</v>
      </c>
      <c r="B42" s="52">
        <v>29613</v>
      </c>
      <c r="C42" s="111"/>
      <c r="D42" s="111">
        <v>17046</v>
      </c>
      <c r="E42" s="54">
        <f t="shared" si="0"/>
        <v>57.562556985107896</v>
      </c>
      <c r="F42" s="26"/>
      <c r="G42" s="52">
        <f t="shared" si="1"/>
        <v>12567</v>
      </c>
      <c r="H42" s="54">
        <f t="shared" si="2"/>
        <v>42.437443014892104</v>
      </c>
      <c r="I42" s="20"/>
      <c r="J42" s="52">
        <v>9824</v>
      </c>
      <c r="K42" s="54">
        <f t="shared" si="3"/>
        <v>33.174619255056903</v>
      </c>
      <c r="L42" s="52">
        <v>177</v>
      </c>
      <c r="M42" s="54">
        <f t="shared" si="4"/>
        <v>0.59771046499848046</v>
      </c>
      <c r="N42" s="52">
        <v>2566</v>
      </c>
      <c r="O42" s="54">
        <f t="shared" si="5"/>
        <v>8.6651132948367273</v>
      </c>
    </row>
    <row r="43" spans="1:15" s="130" customFormat="1">
      <c r="A43" s="21" t="s">
        <v>75</v>
      </c>
      <c r="B43" s="52">
        <v>32881</v>
      </c>
      <c r="C43" s="111"/>
      <c r="D43" s="111">
        <v>15226</v>
      </c>
      <c r="E43" s="54">
        <f>D43/B43*100</f>
        <v>46.306377543262066</v>
      </c>
      <c r="F43" s="26"/>
      <c r="G43" s="52">
        <f t="shared" si="1"/>
        <v>17655</v>
      </c>
      <c r="H43" s="54">
        <f t="shared" si="2"/>
        <v>53.693622456737934</v>
      </c>
      <c r="I43" s="20"/>
      <c r="J43" s="52">
        <v>13839</v>
      </c>
      <c r="K43" s="54">
        <f t="shared" si="3"/>
        <v>42.088136005595942</v>
      </c>
      <c r="L43" s="52">
        <v>134</v>
      </c>
      <c r="M43" s="54">
        <f t="shared" si="4"/>
        <v>0.40753018460509105</v>
      </c>
      <c r="N43" s="52">
        <v>3682</v>
      </c>
      <c r="O43" s="54">
        <f t="shared" si="5"/>
        <v>11.197956266536906</v>
      </c>
    </row>
    <row r="44" spans="1:15" s="130" customFormat="1">
      <c r="B44" s="110"/>
      <c r="C44" s="110"/>
      <c r="D44" s="110"/>
      <c r="E44" s="40"/>
      <c r="G44" s="110"/>
      <c r="H44" s="40"/>
      <c r="J44" s="110"/>
      <c r="K44" s="40"/>
      <c r="L44" s="110"/>
      <c r="M44" s="40"/>
      <c r="N44" s="110"/>
      <c r="O44" s="40"/>
    </row>
    <row r="45" spans="1:15" s="130" customFormat="1" ht="12.75" customHeight="1">
      <c r="A45" s="147" t="s">
        <v>133</v>
      </c>
      <c r="B45" s="147"/>
      <c r="C45" s="147"/>
      <c r="D45" s="147"/>
      <c r="E45" s="147"/>
      <c r="F45" s="147"/>
      <c r="G45" s="147"/>
      <c r="H45" s="147"/>
      <c r="I45" s="147"/>
      <c r="J45" s="147"/>
      <c r="K45" s="147"/>
      <c r="L45" s="147"/>
      <c r="M45" s="147"/>
      <c r="N45" s="147"/>
      <c r="O45" s="147"/>
    </row>
    <row r="46" spans="1:15" s="130" customFormat="1">
      <c r="A46" s="147"/>
      <c r="B46" s="147"/>
      <c r="C46" s="147"/>
      <c r="D46" s="147"/>
      <c r="E46" s="147"/>
      <c r="F46" s="147"/>
      <c r="G46" s="147"/>
      <c r="H46" s="147"/>
      <c r="I46" s="147"/>
      <c r="J46" s="147"/>
      <c r="K46" s="147"/>
      <c r="L46" s="147"/>
      <c r="M46" s="147"/>
      <c r="N46" s="147"/>
      <c r="O46" s="147"/>
    </row>
    <row r="47" spans="1:15" s="130" customFormat="1">
      <c r="A47" s="147"/>
      <c r="B47" s="147"/>
      <c r="C47" s="147"/>
      <c r="D47" s="147"/>
      <c r="E47" s="147"/>
      <c r="F47" s="147"/>
      <c r="G47" s="147"/>
      <c r="H47" s="147"/>
      <c r="I47" s="147"/>
      <c r="J47" s="147"/>
      <c r="K47" s="147"/>
      <c r="L47" s="147"/>
      <c r="M47" s="147"/>
      <c r="N47" s="147"/>
      <c r="O47" s="147"/>
    </row>
    <row r="48" spans="1:15">
      <c r="A48" s="147"/>
      <c r="B48" s="147"/>
      <c r="C48" s="147"/>
      <c r="D48" s="147"/>
      <c r="E48" s="147"/>
      <c r="F48" s="147"/>
      <c r="G48" s="147"/>
      <c r="H48" s="147"/>
      <c r="I48" s="147"/>
      <c r="J48" s="147"/>
      <c r="K48" s="147"/>
      <c r="L48" s="147"/>
      <c r="M48" s="147"/>
      <c r="N48" s="147"/>
      <c r="O48" s="147"/>
    </row>
    <row r="49" spans="1:15">
      <c r="A49" s="7"/>
      <c r="B49" s="52"/>
      <c r="C49" s="52"/>
      <c r="D49" s="111"/>
      <c r="E49" s="54"/>
      <c r="F49" s="20"/>
      <c r="G49" s="52"/>
      <c r="H49" s="54"/>
      <c r="I49" s="20"/>
      <c r="J49" s="52"/>
      <c r="K49" s="54"/>
      <c r="L49" s="52"/>
      <c r="M49" s="54"/>
      <c r="N49" s="52"/>
      <c r="O49" s="54"/>
    </row>
    <row r="50" spans="1:15">
      <c r="A50" s="7"/>
      <c r="B50" s="52"/>
      <c r="C50" s="52"/>
      <c r="D50" s="111"/>
      <c r="E50" s="54"/>
      <c r="F50" s="20"/>
      <c r="G50" s="52"/>
      <c r="H50" s="54"/>
      <c r="I50" s="20"/>
      <c r="J50" s="52"/>
      <c r="K50" s="54"/>
      <c r="L50" s="52"/>
      <c r="M50" s="54"/>
      <c r="N50" s="52"/>
      <c r="O50" s="54"/>
    </row>
    <row r="51" spans="1:15">
      <c r="A51" s="7"/>
      <c r="B51" s="52"/>
      <c r="C51" s="52"/>
      <c r="D51" s="111"/>
      <c r="E51" s="54"/>
      <c r="F51" s="20"/>
      <c r="G51" s="52"/>
      <c r="H51" s="54"/>
      <c r="I51" s="20"/>
      <c r="J51" s="52"/>
      <c r="K51" s="54"/>
      <c r="L51" s="52"/>
      <c r="M51" s="54"/>
      <c r="N51" s="52"/>
      <c r="O51" s="54"/>
    </row>
    <row r="52" spans="1:15">
      <c r="A52" s="7"/>
      <c r="B52" s="52"/>
      <c r="C52" s="52"/>
      <c r="D52" s="111"/>
      <c r="E52" s="54"/>
      <c r="F52" s="20"/>
      <c r="G52" s="52"/>
      <c r="H52" s="54"/>
      <c r="I52" s="20"/>
      <c r="J52" s="52"/>
      <c r="K52" s="54"/>
      <c r="L52" s="52"/>
      <c r="M52" s="54"/>
      <c r="N52" s="52"/>
      <c r="O52" s="54"/>
    </row>
    <row r="53" spans="1:15">
      <c r="A53" s="7"/>
      <c r="B53" s="52"/>
      <c r="C53" s="52"/>
      <c r="D53" s="111"/>
      <c r="E53" s="54"/>
      <c r="F53" s="20"/>
      <c r="G53" s="52"/>
      <c r="H53" s="54"/>
      <c r="I53" s="20"/>
      <c r="J53" s="52"/>
      <c r="K53" s="54"/>
      <c r="L53" s="52"/>
      <c r="M53" s="54"/>
      <c r="N53" s="52"/>
      <c r="O53" s="54"/>
    </row>
    <row r="54" spans="1:15">
      <c r="A54" s="7"/>
      <c r="B54" s="52"/>
      <c r="C54" s="52"/>
      <c r="D54" s="111"/>
      <c r="E54" s="54"/>
      <c r="F54" s="20"/>
      <c r="G54" s="52"/>
      <c r="H54" s="54"/>
      <c r="I54" s="20"/>
      <c r="J54" s="52"/>
      <c r="K54" s="54"/>
      <c r="L54" s="52"/>
      <c r="M54" s="54"/>
      <c r="N54" s="52"/>
      <c r="O54" s="54"/>
    </row>
    <row r="55" spans="1:15">
      <c r="A55" s="7"/>
      <c r="B55" s="52"/>
      <c r="C55" s="52"/>
      <c r="D55" s="111"/>
      <c r="E55" s="54"/>
      <c r="F55" s="20"/>
      <c r="G55" s="52"/>
      <c r="H55" s="54"/>
      <c r="I55" s="20"/>
      <c r="J55" s="52"/>
      <c r="K55" s="54"/>
      <c r="L55" s="52"/>
      <c r="M55" s="54"/>
      <c r="N55" s="52"/>
      <c r="O55" s="54"/>
    </row>
    <row r="56" spans="1:15">
      <c r="A56" s="7"/>
      <c r="B56" s="52"/>
      <c r="C56" s="52"/>
      <c r="D56" s="111"/>
      <c r="E56" s="54"/>
      <c r="F56" s="20"/>
      <c r="G56" s="52"/>
      <c r="H56" s="54"/>
      <c r="I56" s="20"/>
      <c r="J56" s="52"/>
      <c r="K56" s="54"/>
      <c r="L56" s="52"/>
      <c r="M56" s="54"/>
      <c r="N56" s="52"/>
      <c r="O56" s="54"/>
    </row>
    <row r="57" spans="1:15">
      <c r="A57" s="7"/>
      <c r="B57" s="52"/>
      <c r="C57" s="52"/>
      <c r="D57" s="111"/>
      <c r="E57" s="54"/>
      <c r="F57" s="20"/>
      <c r="G57" s="52"/>
      <c r="H57" s="54"/>
      <c r="I57" s="20"/>
      <c r="J57" s="52"/>
      <c r="K57" s="54"/>
      <c r="L57" s="52"/>
      <c r="M57" s="54"/>
      <c r="N57" s="52"/>
      <c r="O57" s="54"/>
    </row>
    <row r="58" spans="1:15">
      <c r="A58" s="7"/>
      <c r="B58" s="52"/>
      <c r="C58" s="52"/>
      <c r="D58" s="111"/>
      <c r="E58" s="54"/>
      <c r="F58" s="20"/>
      <c r="G58" s="52"/>
      <c r="H58" s="54"/>
      <c r="I58" s="20"/>
      <c r="J58" s="52"/>
      <c r="K58" s="54"/>
      <c r="L58" s="52"/>
      <c r="M58" s="54"/>
      <c r="N58" s="52"/>
      <c r="O58" s="54"/>
    </row>
    <row r="59" spans="1:15">
      <c r="A59" s="7"/>
      <c r="B59" s="52"/>
      <c r="C59" s="52"/>
      <c r="D59" s="111"/>
      <c r="E59" s="54"/>
      <c r="F59" s="20"/>
      <c r="G59" s="52"/>
      <c r="H59" s="54"/>
      <c r="I59" s="20"/>
      <c r="J59" s="52"/>
      <c r="K59" s="54"/>
      <c r="L59" s="52"/>
      <c r="M59" s="54"/>
      <c r="N59" s="52"/>
      <c r="O59" s="54"/>
    </row>
    <row r="60" spans="1:15">
      <c r="A60" s="7"/>
      <c r="B60" s="52"/>
      <c r="C60" s="52"/>
      <c r="D60" s="111"/>
      <c r="E60" s="54"/>
      <c r="F60" s="20"/>
      <c r="G60" s="52"/>
      <c r="H60" s="54"/>
      <c r="I60" s="20"/>
      <c r="J60" s="52"/>
      <c r="K60" s="54"/>
      <c r="L60" s="52"/>
      <c r="M60" s="54"/>
      <c r="N60" s="52"/>
      <c r="O60" s="54"/>
    </row>
    <row r="61" spans="1:15">
      <c r="A61" s="7"/>
      <c r="B61" s="52"/>
      <c r="C61" s="52"/>
      <c r="D61" s="111"/>
      <c r="E61" s="54"/>
      <c r="F61" s="20"/>
      <c r="G61" s="52"/>
      <c r="H61" s="54"/>
      <c r="I61" s="20"/>
      <c r="J61" s="52"/>
      <c r="K61" s="54"/>
      <c r="L61" s="52"/>
      <c r="M61" s="54"/>
      <c r="N61" s="52"/>
      <c r="O61" s="54"/>
    </row>
    <row r="62" spans="1:15">
      <c r="A62" s="7"/>
      <c r="B62" s="52"/>
      <c r="C62" s="52"/>
      <c r="D62" s="111"/>
      <c r="E62" s="54"/>
      <c r="F62" s="20"/>
      <c r="G62" s="52"/>
      <c r="H62" s="54"/>
      <c r="I62" s="20"/>
      <c r="J62" s="52"/>
      <c r="K62" s="54"/>
      <c r="L62" s="52"/>
      <c r="M62" s="54"/>
      <c r="N62" s="52"/>
      <c r="O62" s="54"/>
    </row>
    <row r="63" spans="1:15">
      <c r="A63" s="7"/>
      <c r="B63" s="52"/>
      <c r="C63" s="52"/>
      <c r="D63" s="111"/>
      <c r="E63" s="54"/>
      <c r="F63" s="20"/>
      <c r="G63" s="52"/>
      <c r="H63" s="54"/>
      <c r="I63" s="20"/>
      <c r="J63" s="52"/>
      <c r="K63" s="54"/>
      <c r="L63" s="52"/>
      <c r="M63" s="54"/>
      <c r="N63" s="52"/>
      <c r="O63" s="54"/>
    </row>
    <row r="64" spans="1:15">
      <c r="A64" s="7"/>
      <c r="B64" s="52"/>
      <c r="C64" s="52"/>
      <c r="D64" s="111"/>
      <c r="E64" s="54"/>
      <c r="F64" s="20"/>
      <c r="G64" s="52"/>
      <c r="H64" s="54"/>
      <c r="I64" s="20"/>
      <c r="J64" s="52"/>
      <c r="K64" s="54"/>
      <c r="L64" s="52"/>
      <c r="M64" s="54"/>
      <c r="N64" s="52"/>
      <c r="O64" s="54"/>
    </row>
    <row r="65" spans="1:15">
      <c r="A65" s="7"/>
      <c r="B65" s="52"/>
      <c r="C65" s="52"/>
      <c r="D65" s="111"/>
      <c r="E65" s="54"/>
      <c r="F65" s="20"/>
      <c r="G65" s="52"/>
      <c r="H65" s="54"/>
      <c r="I65" s="20"/>
      <c r="J65" s="52"/>
      <c r="K65" s="54"/>
      <c r="L65" s="52"/>
      <c r="M65" s="54"/>
      <c r="N65" s="52"/>
      <c r="O65" s="54"/>
    </row>
    <row r="66" spans="1:15">
      <c r="A66" s="7"/>
      <c r="B66" s="52"/>
      <c r="C66" s="52"/>
      <c r="D66" s="111"/>
      <c r="E66" s="54"/>
      <c r="F66" s="20"/>
      <c r="G66" s="52"/>
      <c r="H66" s="54"/>
      <c r="I66" s="20"/>
      <c r="J66" s="52"/>
      <c r="K66" s="54"/>
      <c r="L66" s="52"/>
      <c r="M66" s="54"/>
      <c r="N66" s="52"/>
      <c r="O66" s="54"/>
    </row>
    <row r="67" spans="1:15">
      <c r="A67" s="7"/>
      <c r="B67" s="52"/>
      <c r="C67" s="52"/>
      <c r="D67" s="111"/>
      <c r="E67" s="54"/>
      <c r="F67" s="20"/>
      <c r="G67" s="52"/>
      <c r="H67" s="54"/>
      <c r="I67" s="20"/>
      <c r="J67" s="52"/>
      <c r="K67" s="54"/>
      <c r="L67" s="52"/>
      <c r="M67" s="54"/>
      <c r="N67" s="52"/>
      <c r="O67" s="54"/>
    </row>
    <row r="68" spans="1:15">
      <c r="A68" s="7"/>
      <c r="B68" s="52"/>
      <c r="C68" s="52"/>
      <c r="D68" s="111"/>
      <c r="E68" s="54"/>
      <c r="F68" s="20"/>
      <c r="G68" s="52"/>
      <c r="H68" s="54"/>
      <c r="I68" s="20"/>
      <c r="J68" s="52"/>
      <c r="K68" s="54"/>
      <c r="L68" s="52"/>
      <c r="M68" s="54"/>
      <c r="N68" s="52"/>
      <c r="O68" s="54"/>
    </row>
    <row r="69" spans="1:15">
      <c r="A69" s="7"/>
      <c r="B69" s="52"/>
      <c r="C69" s="52"/>
      <c r="D69" s="111"/>
      <c r="E69" s="54"/>
      <c r="F69" s="20"/>
      <c r="G69" s="52"/>
      <c r="H69" s="54"/>
      <c r="I69" s="20"/>
      <c r="J69" s="52"/>
      <c r="K69" s="54"/>
      <c r="L69" s="52"/>
      <c r="M69" s="54"/>
      <c r="N69" s="52"/>
      <c r="O69" s="54"/>
    </row>
    <row r="70" spans="1:15">
      <c r="A70" s="7"/>
      <c r="B70" s="52"/>
      <c r="C70" s="52"/>
      <c r="D70" s="111"/>
      <c r="E70" s="54"/>
      <c r="F70" s="20"/>
      <c r="G70" s="52"/>
      <c r="H70" s="54"/>
      <c r="I70" s="20"/>
      <c r="J70" s="52"/>
      <c r="K70" s="54"/>
      <c r="L70" s="52"/>
      <c r="M70" s="54"/>
      <c r="N70" s="52"/>
      <c r="O70" s="54"/>
    </row>
    <row r="71" spans="1:15">
      <c r="A71" s="7"/>
      <c r="B71" s="52"/>
      <c r="C71" s="52"/>
      <c r="D71" s="111"/>
      <c r="E71" s="54"/>
      <c r="F71" s="20"/>
      <c r="G71" s="52"/>
      <c r="H71" s="54"/>
      <c r="I71" s="20"/>
      <c r="J71" s="52"/>
      <c r="K71" s="54"/>
      <c r="L71" s="52"/>
      <c r="M71" s="54"/>
      <c r="N71" s="52"/>
      <c r="O71" s="54"/>
    </row>
    <row r="72" spans="1:15">
      <c r="A72" s="7"/>
      <c r="B72" s="52"/>
      <c r="C72" s="52"/>
      <c r="D72" s="111"/>
      <c r="E72" s="54"/>
      <c r="F72" s="20"/>
      <c r="G72" s="52"/>
      <c r="H72" s="54"/>
      <c r="I72" s="20"/>
      <c r="J72" s="52"/>
      <c r="K72" s="54"/>
      <c r="L72" s="52"/>
      <c r="M72" s="54"/>
      <c r="N72" s="52"/>
      <c r="O72" s="54"/>
    </row>
    <row r="73" spans="1:15">
      <c r="A73" s="7"/>
      <c r="B73" s="52"/>
      <c r="C73" s="52"/>
      <c r="D73" s="111"/>
      <c r="E73" s="54"/>
      <c r="F73" s="20"/>
      <c r="G73" s="52"/>
      <c r="H73" s="54"/>
      <c r="I73" s="20"/>
      <c r="J73" s="52"/>
      <c r="K73" s="54"/>
      <c r="L73" s="52"/>
      <c r="M73" s="54"/>
      <c r="N73" s="52"/>
      <c r="O73" s="54"/>
    </row>
    <row r="74" spans="1:15">
      <c r="A74" s="7"/>
      <c r="B74" s="52"/>
      <c r="C74" s="52"/>
      <c r="D74" s="111"/>
      <c r="E74" s="54"/>
      <c r="F74" s="20"/>
      <c r="G74" s="52"/>
      <c r="H74" s="54"/>
      <c r="I74" s="20"/>
      <c r="J74" s="52"/>
      <c r="K74" s="54"/>
      <c r="L74" s="52"/>
      <c r="M74" s="54"/>
      <c r="N74" s="52"/>
      <c r="O74" s="54"/>
    </row>
    <row r="75" spans="1:15">
      <c r="A75" s="7"/>
      <c r="B75" s="52"/>
      <c r="C75" s="52"/>
      <c r="D75" s="111"/>
      <c r="E75" s="54"/>
      <c r="F75" s="20"/>
      <c r="G75" s="52"/>
      <c r="H75" s="54"/>
      <c r="I75" s="20"/>
      <c r="J75" s="52"/>
      <c r="K75" s="54"/>
      <c r="L75" s="52"/>
      <c r="M75" s="54"/>
      <c r="N75" s="52"/>
      <c r="O75" s="54"/>
    </row>
    <row r="76" spans="1:15">
      <c r="A76" s="7"/>
      <c r="B76" s="52"/>
      <c r="C76" s="52"/>
      <c r="D76" s="111"/>
      <c r="E76" s="54"/>
      <c r="F76" s="20"/>
      <c r="G76" s="52"/>
      <c r="H76" s="54"/>
      <c r="I76" s="20"/>
      <c r="J76" s="52"/>
      <c r="K76" s="54"/>
      <c r="L76" s="52"/>
      <c r="M76" s="54"/>
      <c r="N76" s="52"/>
      <c r="O76" s="54"/>
    </row>
    <row r="77" spans="1:15">
      <c r="A77" s="7"/>
      <c r="B77" s="52"/>
      <c r="C77" s="52"/>
      <c r="D77" s="111"/>
      <c r="E77" s="54"/>
      <c r="F77" s="20"/>
      <c r="G77" s="52"/>
      <c r="H77" s="54"/>
      <c r="I77" s="20"/>
      <c r="J77" s="52"/>
      <c r="K77" s="54"/>
      <c r="L77" s="52"/>
      <c r="M77" s="54"/>
      <c r="N77" s="52"/>
      <c r="O77" s="54"/>
    </row>
    <row r="78" spans="1:15">
      <c r="A78" s="7"/>
      <c r="B78" s="52"/>
      <c r="C78" s="52"/>
      <c r="D78" s="111"/>
      <c r="E78" s="54"/>
      <c r="F78" s="20"/>
      <c r="G78" s="52"/>
      <c r="H78" s="54"/>
      <c r="I78" s="20"/>
      <c r="J78" s="52"/>
      <c r="K78" s="54"/>
      <c r="L78" s="52"/>
      <c r="M78" s="54"/>
      <c r="N78" s="52"/>
      <c r="O78" s="54"/>
    </row>
    <row r="79" spans="1:15">
      <c r="A79" s="7"/>
      <c r="B79" s="52"/>
      <c r="C79" s="52"/>
      <c r="D79" s="111"/>
      <c r="E79" s="54"/>
      <c r="F79" s="20"/>
      <c r="G79" s="52"/>
      <c r="H79" s="54"/>
      <c r="I79" s="20"/>
      <c r="J79" s="52"/>
      <c r="K79" s="54"/>
      <c r="L79" s="52"/>
      <c r="M79" s="54"/>
      <c r="N79" s="52"/>
      <c r="O79" s="54"/>
    </row>
    <row r="80" spans="1:15">
      <c r="A80" s="7"/>
      <c r="B80" s="52"/>
      <c r="C80" s="52"/>
      <c r="D80" s="111"/>
      <c r="E80" s="54"/>
      <c r="F80" s="20"/>
      <c r="G80" s="52"/>
      <c r="H80" s="54"/>
      <c r="I80" s="20"/>
      <c r="J80" s="52"/>
      <c r="K80" s="54"/>
      <c r="L80" s="52"/>
      <c r="M80" s="54"/>
      <c r="N80" s="52"/>
      <c r="O80" s="54"/>
    </row>
    <row r="81" spans="1:15">
      <c r="A81" s="7"/>
      <c r="B81" s="52"/>
      <c r="C81" s="52"/>
      <c r="D81" s="111"/>
      <c r="E81" s="54"/>
      <c r="F81" s="20"/>
      <c r="G81" s="52"/>
      <c r="H81" s="54"/>
      <c r="I81" s="20"/>
      <c r="J81" s="52"/>
      <c r="K81" s="54"/>
      <c r="L81" s="52"/>
      <c r="M81" s="54"/>
      <c r="N81" s="52"/>
      <c r="O81" s="54"/>
    </row>
    <row r="82" spans="1:15">
      <c r="A82" s="7"/>
      <c r="B82" s="52"/>
      <c r="C82" s="52"/>
      <c r="D82" s="111"/>
      <c r="E82" s="54"/>
      <c r="F82" s="20"/>
      <c r="G82" s="52"/>
      <c r="H82" s="54"/>
      <c r="I82" s="20"/>
      <c r="J82" s="52"/>
      <c r="K82" s="54"/>
      <c r="L82" s="52"/>
      <c r="M82" s="54"/>
      <c r="N82" s="52"/>
      <c r="O82" s="54"/>
    </row>
    <row r="83" spans="1:15">
      <c r="A83" s="7"/>
      <c r="B83" s="52"/>
      <c r="C83" s="52"/>
      <c r="D83" s="111"/>
      <c r="E83" s="54"/>
      <c r="F83" s="20"/>
      <c r="G83" s="52"/>
      <c r="H83" s="54"/>
      <c r="I83" s="20"/>
      <c r="J83" s="52"/>
      <c r="K83" s="54"/>
      <c r="L83" s="52"/>
      <c r="M83" s="54"/>
      <c r="N83" s="52"/>
      <c r="O83" s="54"/>
    </row>
    <row r="84" spans="1:15">
      <c r="A84" s="7"/>
      <c r="B84" s="52"/>
      <c r="C84" s="52"/>
      <c r="D84" s="111"/>
      <c r="E84" s="54"/>
      <c r="F84" s="20"/>
      <c r="G84" s="52"/>
      <c r="H84" s="54"/>
      <c r="I84" s="20"/>
      <c r="J84" s="52"/>
      <c r="K84" s="54"/>
      <c r="L84" s="52"/>
      <c r="M84" s="54"/>
      <c r="N84" s="52"/>
      <c r="O84" s="54"/>
    </row>
  </sheetData>
  <mergeCells count="2">
    <mergeCell ref="A2:O3"/>
    <mergeCell ref="A45:O48"/>
  </mergeCells>
  <pageMargins left="0.7" right="0.7" top="0.75" bottom="0.75" header="0.3" footer="0.3"/>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zoomScaleNormal="100" workbookViewId="0"/>
  </sheetViews>
  <sheetFormatPr defaultColWidth="9.140625" defaultRowHeight="12.75"/>
  <cols>
    <col min="1" max="1" width="8.5703125" style="7" customWidth="1"/>
    <col min="2" max="2" width="2.42578125" style="7" customWidth="1"/>
    <col min="3" max="3" width="6.5703125" style="20" customWidth="1"/>
    <col min="4" max="4" width="4.5703125" style="20" customWidth="1"/>
    <col min="5" max="7" width="6.5703125" style="20" customWidth="1"/>
    <col min="8" max="9" width="6.5703125" style="11" customWidth="1"/>
    <col min="10" max="10" width="6.42578125" style="11" customWidth="1"/>
    <col min="11" max="11" width="6.5703125" style="11" customWidth="1"/>
    <col min="12" max="12" width="20.140625" style="11" customWidth="1"/>
    <col min="13" max="13" width="6.5703125" style="11" customWidth="1"/>
    <col min="14" max="14" width="6.42578125" style="11" customWidth="1"/>
    <col min="15" max="15" width="12.5703125" style="11" customWidth="1"/>
    <col min="16" max="16" width="10.85546875" style="11" customWidth="1"/>
    <col min="17" max="17" width="10.42578125" style="11" customWidth="1"/>
    <col min="18" max="18" width="10.85546875" style="11" customWidth="1"/>
    <col min="19" max="19" width="8.85546875" style="11" customWidth="1"/>
    <col min="20" max="16384" width="9.140625" style="1"/>
  </cols>
  <sheetData>
    <row r="1" spans="1:19">
      <c r="A1" s="7" t="s">
        <v>87</v>
      </c>
    </row>
    <row r="2" spans="1:19" ht="15" customHeight="1">
      <c r="A2" s="148" t="s">
        <v>123</v>
      </c>
      <c r="B2" s="148"/>
      <c r="C2" s="148"/>
      <c r="D2" s="148"/>
      <c r="E2" s="148"/>
      <c r="F2" s="148"/>
      <c r="G2" s="148"/>
      <c r="H2" s="148"/>
      <c r="I2" s="148"/>
      <c r="J2" s="148"/>
      <c r="K2" s="148"/>
      <c r="L2" s="148"/>
      <c r="M2" s="148"/>
      <c r="N2" s="148"/>
      <c r="O2" s="148"/>
      <c r="P2" s="148"/>
      <c r="Q2" s="148"/>
      <c r="R2" s="148"/>
    </row>
    <row r="3" spans="1:19" ht="15" customHeight="1">
      <c r="A3" s="149"/>
      <c r="B3" s="148"/>
      <c r="C3" s="148"/>
      <c r="D3" s="148"/>
      <c r="E3" s="148"/>
      <c r="F3" s="148"/>
      <c r="G3" s="148"/>
      <c r="H3" s="148"/>
      <c r="I3" s="148"/>
      <c r="J3" s="148"/>
      <c r="K3" s="148"/>
      <c r="L3" s="148"/>
      <c r="M3" s="148"/>
      <c r="N3" s="148"/>
      <c r="O3" s="148"/>
      <c r="P3" s="148"/>
      <c r="Q3" s="148"/>
      <c r="R3" s="148"/>
    </row>
    <row r="4" spans="1:19" ht="15" customHeight="1">
      <c r="A4" s="136"/>
      <c r="B4" s="136"/>
      <c r="C4" s="136"/>
      <c r="D4" s="136"/>
      <c r="E4" s="136"/>
      <c r="F4" s="136"/>
      <c r="G4" s="136"/>
      <c r="H4" s="136"/>
      <c r="I4" s="136"/>
      <c r="J4" s="136"/>
      <c r="K4" s="136"/>
      <c r="L4" s="136"/>
      <c r="M4" s="136"/>
      <c r="N4" s="136"/>
      <c r="O4" s="136"/>
      <c r="P4" s="136"/>
      <c r="Q4" s="136"/>
      <c r="R4" s="136"/>
    </row>
    <row r="5" spans="1:19">
      <c r="C5" s="7"/>
      <c r="D5" s="7"/>
      <c r="E5" s="67" t="s">
        <v>147</v>
      </c>
      <c r="F5" s="67"/>
      <c r="G5" s="67"/>
      <c r="H5" s="67"/>
      <c r="I5" s="67"/>
      <c r="J5" s="7"/>
      <c r="K5" s="67" t="s">
        <v>148</v>
      </c>
      <c r="L5" s="67"/>
      <c r="M5" s="67"/>
      <c r="N5" s="7"/>
      <c r="O5" s="67" t="s">
        <v>149</v>
      </c>
      <c r="P5" s="67"/>
      <c r="Q5" s="67"/>
      <c r="R5" s="67"/>
      <c r="S5" s="7"/>
    </row>
    <row r="6" spans="1:19">
      <c r="A6" s="7" t="s">
        <v>88</v>
      </c>
      <c r="C6" s="62" t="s">
        <v>4</v>
      </c>
      <c r="D6" s="62"/>
      <c r="E6" s="26" t="s">
        <v>23</v>
      </c>
      <c r="F6" s="26" t="s">
        <v>24</v>
      </c>
      <c r="G6" s="26" t="s">
        <v>25</v>
      </c>
      <c r="H6" s="26" t="s">
        <v>26</v>
      </c>
      <c r="I6" s="26" t="s">
        <v>27</v>
      </c>
      <c r="J6" s="26"/>
      <c r="K6" s="20" t="s">
        <v>32</v>
      </c>
      <c r="L6" s="20" t="s">
        <v>33</v>
      </c>
      <c r="M6" s="20" t="s">
        <v>37</v>
      </c>
      <c r="N6" s="20"/>
      <c r="O6" s="42" t="s">
        <v>83</v>
      </c>
      <c r="P6" s="42" t="s">
        <v>84</v>
      </c>
      <c r="Q6" s="42" t="s">
        <v>85</v>
      </c>
      <c r="R6" s="42" t="s">
        <v>86</v>
      </c>
      <c r="S6" s="7"/>
    </row>
    <row r="7" spans="1:19">
      <c r="A7" s="7">
        <v>0</v>
      </c>
      <c r="C7" s="22">
        <v>0</v>
      </c>
      <c r="D7" s="22"/>
      <c r="E7" s="22">
        <v>0</v>
      </c>
      <c r="F7" s="22">
        <v>0</v>
      </c>
      <c r="G7" s="22">
        <v>0</v>
      </c>
      <c r="H7" s="22">
        <v>0</v>
      </c>
      <c r="I7" s="22">
        <v>0</v>
      </c>
      <c r="J7" s="22"/>
      <c r="K7" s="22">
        <v>0</v>
      </c>
      <c r="L7" s="22">
        <v>0</v>
      </c>
      <c r="M7" s="22">
        <v>0</v>
      </c>
      <c r="N7" s="22"/>
      <c r="O7" s="22">
        <v>0</v>
      </c>
      <c r="P7" s="22">
        <v>0</v>
      </c>
      <c r="Q7" s="22">
        <v>0</v>
      </c>
      <c r="R7" s="22">
        <v>0</v>
      </c>
    </row>
    <row r="8" spans="1:19">
      <c r="A8" s="7">
        <v>1</v>
      </c>
      <c r="C8" s="22">
        <v>7.9243547299999995E-2</v>
      </c>
      <c r="D8" s="22"/>
      <c r="E8" s="22">
        <v>6.9701506299999993E-2</v>
      </c>
      <c r="F8" s="22">
        <v>7.6333359500000003E-2</v>
      </c>
      <c r="G8" s="22">
        <v>8.5975661800000006E-2</v>
      </c>
      <c r="H8" s="22">
        <v>8.1942553200000004E-2</v>
      </c>
      <c r="I8" s="22">
        <v>7.8970592100000001E-2</v>
      </c>
      <c r="J8" s="22"/>
      <c r="K8" s="22">
        <v>7.7689638000000005E-2</v>
      </c>
      <c r="L8" s="22">
        <v>8.5716576599999997E-2</v>
      </c>
      <c r="M8" s="22">
        <v>8.9170382100000001E-2</v>
      </c>
      <c r="N8" s="22"/>
      <c r="O8" s="22">
        <v>5.4185223400000003E-2</v>
      </c>
      <c r="P8" s="22">
        <v>6.1984283500000001E-2</v>
      </c>
      <c r="Q8" s="22">
        <v>8.3665532500000001E-2</v>
      </c>
      <c r="R8" s="22">
        <v>9.4476407900000003E-2</v>
      </c>
    </row>
    <row r="9" spans="1:19">
      <c r="A9" s="7">
        <v>2</v>
      </c>
      <c r="C9" s="22">
        <v>0.141446875</v>
      </c>
      <c r="D9" s="22"/>
      <c r="E9" s="22">
        <v>0.13167643800000001</v>
      </c>
      <c r="F9" s="22">
        <v>0.1341306411</v>
      </c>
      <c r="G9" s="22">
        <v>0.1478090436</v>
      </c>
      <c r="H9" s="22">
        <v>0.1457015586</v>
      </c>
      <c r="I9" s="22">
        <v>0.14285942760000001</v>
      </c>
      <c r="J9" s="22"/>
      <c r="K9" s="22">
        <v>0.13647308960000001</v>
      </c>
      <c r="L9" s="22">
        <v>0.16665262850000001</v>
      </c>
      <c r="M9" s="22">
        <v>0.1635897687</v>
      </c>
      <c r="N9" s="22"/>
      <c r="O9" s="22">
        <v>9.1329814100000004E-2</v>
      </c>
      <c r="P9" s="22">
        <v>0.11136100140000001</v>
      </c>
      <c r="Q9" s="22">
        <v>0.14638423040000001</v>
      </c>
      <c r="R9" s="22">
        <v>0.1737313714</v>
      </c>
    </row>
    <row r="10" spans="1:19">
      <c r="A10" s="7">
        <v>3</v>
      </c>
      <c r="C10" s="22">
        <v>0.1824484505</v>
      </c>
      <c r="D10" s="22"/>
      <c r="E10" s="22">
        <v>0.1693242254</v>
      </c>
      <c r="F10" s="22">
        <v>0.1777167311</v>
      </c>
      <c r="G10" s="22">
        <v>0.18694188270000001</v>
      </c>
      <c r="H10" s="22">
        <v>0.18750635060000001</v>
      </c>
      <c r="I10" s="22">
        <v>0.18444055940000001</v>
      </c>
      <c r="J10" s="22"/>
      <c r="K10" s="22">
        <v>0.17537042119999999</v>
      </c>
      <c r="L10" s="22">
        <v>0.2215602652</v>
      </c>
      <c r="M10" s="22">
        <v>0.20695852670000001</v>
      </c>
      <c r="N10" s="22"/>
      <c r="O10" s="22">
        <v>0.1155152539</v>
      </c>
      <c r="P10" s="22">
        <v>0.1435431455</v>
      </c>
      <c r="Q10" s="22">
        <v>0.1908200702</v>
      </c>
      <c r="R10" s="22">
        <v>0.22367990339999999</v>
      </c>
    </row>
    <row r="11" spans="1:19">
      <c r="A11" s="7">
        <v>4</v>
      </c>
      <c r="C11" s="22">
        <v>0.2129804257</v>
      </c>
      <c r="D11" s="22"/>
      <c r="E11" s="22">
        <v>0.20064901190000001</v>
      </c>
      <c r="F11" s="22">
        <v>0.2068549677</v>
      </c>
      <c r="G11" s="22">
        <v>0.21659270410000001</v>
      </c>
      <c r="H11" s="22">
        <v>0.217705389</v>
      </c>
      <c r="I11" s="22">
        <v>0.21616598170000001</v>
      </c>
      <c r="J11" s="22"/>
      <c r="K11" s="22">
        <v>0.204451943</v>
      </c>
      <c r="L11" s="22">
        <v>0.26301561639999999</v>
      </c>
      <c r="M11" s="22">
        <v>0.23601486390000001</v>
      </c>
      <c r="N11" s="22"/>
      <c r="O11" s="22">
        <v>0.1321188556</v>
      </c>
      <c r="P11" s="22">
        <v>0.16410574250000001</v>
      </c>
      <c r="Q11" s="22">
        <v>0.22559606209999999</v>
      </c>
      <c r="R11" s="22">
        <v>0.26139967469999997</v>
      </c>
    </row>
    <row r="12" spans="1:19">
      <c r="A12" s="7">
        <v>5</v>
      </c>
      <c r="C12" s="22">
        <v>0.2388661104</v>
      </c>
      <c r="D12" s="22"/>
      <c r="E12" s="22">
        <v>0.22285627250000001</v>
      </c>
      <c r="F12" s="22">
        <v>0.23354803129999999</v>
      </c>
      <c r="G12" s="22">
        <v>0.2414276243</v>
      </c>
      <c r="H12" s="22">
        <v>0.24787045899999999</v>
      </c>
      <c r="I12" s="22">
        <v>0.2411118032</v>
      </c>
      <c r="J12" s="22"/>
      <c r="K12" s="22">
        <v>0.22947357469999999</v>
      </c>
      <c r="L12" s="22">
        <v>0.29410642110000002</v>
      </c>
      <c r="M12" s="22">
        <v>0.264079589</v>
      </c>
      <c r="N12" s="22"/>
      <c r="O12" s="22">
        <v>0.15043884669999999</v>
      </c>
      <c r="P12" s="22">
        <v>0.18503243950000001</v>
      </c>
      <c r="Q12" s="22">
        <v>0.25419313729999998</v>
      </c>
      <c r="R12" s="22">
        <v>0.29074284140000001</v>
      </c>
    </row>
    <row r="13" spans="1:19">
      <c r="A13" s="7">
        <v>6</v>
      </c>
      <c r="C13" s="22">
        <v>0.26090670129999999</v>
      </c>
      <c r="D13" s="22"/>
      <c r="E13" s="22">
        <v>0.24245077379999999</v>
      </c>
      <c r="F13" s="22">
        <v>0.25709670979999999</v>
      </c>
      <c r="G13" s="22">
        <v>0.26257618529999999</v>
      </c>
      <c r="H13" s="22">
        <v>0.26985450179999998</v>
      </c>
      <c r="I13" s="22">
        <v>0.26393371960000001</v>
      </c>
      <c r="J13" s="22"/>
      <c r="K13" s="22">
        <v>0.25048275250000002</v>
      </c>
      <c r="L13" s="22">
        <v>0.3225682701</v>
      </c>
      <c r="M13" s="22">
        <v>0.28828709089999999</v>
      </c>
      <c r="N13" s="22"/>
      <c r="O13" s="22">
        <v>0.16441722880000001</v>
      </c>
      <c r="P13" s="22">
        <v>0.20741817279999999</v>
      </c>
      <c r="Q13" s="22">
        <v>0.2762109472</v>
      </c>
      <c r="R13" s="22">
        <v>0.31698293030000002</v>
      </c>
    </row>
    <row r="14" spans="1:19">
      <c r="A14" s="7">
        <v>7</v>
      </c>
      <c r="C14" s="22">
        <v>0.28092865169999998</v>
      </c>
      <c r="D14" s="22"/>
      <c r="E14" s="22">
        <v>0.26048485830000001</v>
      </c>
      <c r="F14" s="22">
        <v>0.27426446459999998</v>
      </c>
      <c r="G14" s="22">
        <v>0.28363614510000001</v>
      </c>
      <c r="H14" s="22">
        <v>0.2933951776</v>
      </c>
      <c r="I14" s="22">
        <v>0.28357804349999999</v>
      </c>
      <c r="J14" s="22"/>
      <c r="K14" s="22">
        <v>0.27019168910000002</v>
      </c>
      <c r="L14" s="22">
        <v>0.34395002429999999</v>
      </c>
      <c r="M14" s="22">
        <v>0.31047281269999999</v>
      </c>
      <c r="N14" s="22"/>
      <c r="O14" s="22">
        <v>0.1788854577</v>
      </c>
      <c r="P14" s="22">
        <v>0.2200636138</v>
      </c>
      <c r="Q14" s="22">
        <v>0.29531913030000001</v>
      </c>
      <c r="R14" s="22">
        <v>0.3433226821</v>
      </c>
    </row>
    <row r="15" spans="1:19">
      <c r="A15" s="7">
        <v>8</v>
      </c>
      <c r="C15" s="22">
        <v>0.29967487320000002</v>
      </c>
      <c r="D15" s="22"/>
      <c r="E15" s="22">
        <v>0.28000475499999999</v>
      </c>
      <c r="F15" s="22">
        <v>0.29260536240000001</v>
      </c>
      <c r="G15" s="22">
        <v>0.29944477149999998</v>
      </c>
      <c r="H15" s="22">
        <v>0.3118694501</v>
      </c>
      <c r="I15" s="22">
        <v>0.30426044120000001</v>
      </c>
      <c r="J15" s="22"/>
      <c r="K15" s="22">
        <v>0.2887656945</v>
      </c>
      <c r="L15" s="22">
        <v>0.36278818169999999</v>
      </c>
      <c r="M15" s="22">
        <v>0.33201157419999999</v>
      </c>
      <c r="N15" s="22"/>
      <c r="O15" s="22">
        <v>0.1886801907</v>
      </c>
      <c r="P15" s="22">
        <v>0.23676539059999999</v>
      </c>
      <c r="Q15" s="22">
        <v>0.31463286109999999</v>
      </c>
      <c r="R15" s="22">
        <v>0.36713257929999998</v>
      </c>
    </row>
    <row r="16" spans="1:19">
      <c r="A16" s="7">
        <v>9</v>
      </c>
      <c r="C16" s="22">
        <v>0.31580813349999998</v>
      </c>
      <c r="D16" s="22"/>
      <c r="E16" s="22">
        <v>0.29159175250000002</v>
      </c>
      <c r="F16" s="22">
        <v>0.30789836939999998</v>
      </c>
      <c r="G16" s="22">
        <v>0.31444480679999998</v>
      </c>
      <c r="H16" s="22">
        <v>0.3290816996</v>
      </c>
      <c r="I16" s="22">
        <v>0.3229118359</v>
      </c>
      <c r="J16" s="22"/>
      <c r="K16" s="22">
        <v>0.30472470340000002</v>
      </c>
      <c r="L16" s="22">
        <v>0.38110718119999998</v>
      </c>
      <c r="M16" s="22">
        <v>0.34617133389999999</v>
      </c>
      <c r="N16" s="22"/>
      <c r="O16" s="22">
        <v>0.1992089692</v>
      </c>
      <c r="P16" s="22">
        <v>0.2498101553</v>
      </c>
      <c r="Q16" s="22">
        <v>0.32965425399999998</v>
      </c>
      <c r="R16" s="22">
        <v>0.38831206089999998</v>
      </c>
    </row>
    <row r="17" spans="1:18">
      <c r="A17" s="7">
        <v>10</v>
      </c>
      <c r="C17" s="22">
        <v>0.33081768490000002</v>
      </c>
      <c r="D17" s="22"/>
      <c r="E17" s="22">
        <v>0.30590905149999997</v>
      </c>
      <c r="F17" s="22">
        <v>0.32114834129999997</v>
      </c>
      <c r="G17" s="22">
        <v>0.329521921</v>
      </c>
      <c r="H17" s="22">
        <v>0.34487900999999999</v>
      </c>
      <c r="I17" s="22">
        <v>0.33872938949999998</v>
      </c>
      <c r="J17" s="22"/>
      <c r="K17" s="22">
        <v>0.31959838559999998</v>
      </c>
      <c r="L17" s="22">
        <v>0.39612409599999998</v>
      </c>
      <c r="M17" s="22">
        <v>0.36361607670000001</v>
      </c>
      <c r="N17" s="22"/>
      <c r="O17" s="22">
        <v>0.210799288</v>
      </c>
      <c r="P17" s="22">
        <v>0.26112791689999998</v>
      </c>
      <c r="Q17" s="22">
        <v>0.34356386329999999</v>
      </c>
      <c r="R17" s="22">
        <v>0.40740027579999999</v>
      </c>
    </row>
    <row r="18" spans="1:18">
      <c r="A18" s="7">
        <v>11</v>
      </c>
      <c r="C18" s="22">
        <v>0.34521910480000001</v>
      </c>
      <c r="D18" s="22"/>
      <c r="E18" s="22">
        <v>0.32087826050000001</v>
      </c>
      <c r="F18" s="22">
        <v>0.33231171580000002</v>
      </c>
      <c r="G18" s="22">
        <v>0.34241272480000001</v>
      </c>
      <c r="H18" s="22">
        <v>0.36003062530000002</v>
      </c>
      <c r="I18" s="22">
        <v>0.35532140800000001</v>
      </c>
      <c r="J18" s="22"/>
      <c r="K18" s="22">
        <v>0.33388127299999998</v>
      </c>
      <c r="L18" s="22">
        <v>0.40997118230000001</v>
      </c>
      <c r="M18" s="22">
        <v>0.38155556340000002</v>
      </c>
      <c r="N18" s="22"/>
      <c r="O18" s="22">
        <v>0.22079175409999999</v>
      </c>
      <c r="P18" s="22">
        <v>0.27443448310000002</v>
      </c>
      <c r="Q18" s="22">
        <v>0.35922196899999997</v>
      </c>
      <c r="R18" s="22">
        <v>0.42354593480000002</v>
      </c>
    </row>
    <row r="19" spans="1:18">
      <c r="A19" s="7">
        <v>12</v>
      </c>
      <c r="C19" s="22">
        <v>0.36004510519999999</v>
      </c>
      <c r="D19" s="22"/>
      <c r="E19" s="22">
        <v>0.33051951559999998</v>
      </c>
      <c r="F19" s="22">
        <v>0.34524342099999999</v>
      </c>
      <c r="G19" s="22">
        <v>0.3592737976</v>
      </c>
      <c r="H19" s="22">
        <v>0.37589249609999997</v>
      </c>
      <c r="I19" s="22">
        <v>0.3716499351</v>
      </c>
      <c r="J19" s="22"/>
      <c r="K19" s="22">
        <v>0.34872622860000002</v>
      </c>
      <c r="L19" s="22">
        <v>0.42456909770000001</v>
      </c>
      <c r="M19" s="22">
        <v>0.39676844989999999</v>
      </c>
      <c r="N19" s="22"/>
      <c r="O19" s="22">
        <v>0.23242402879999999</v>
      </c>
      <c r="P19" s="22">
        <v>0.28951826739999997</v>
      </c>
      <c r="Q19" s="22">
        <v>0.37408156599999998</v>
      </c>
      <c r="R19" s="22">
        <v>0.44001748569999999</v>
      </c>
    </row>
    <row r="20" spans="1:18">
      <c r="A20" s="7">
        <v>13</v>
      </c>
      <c r="C20" s="22">
        <v>0.37369874870000003</v>
      </c>
      <c r="D20" s="22"/>
      <c r="E20" s="22">
        <v>0.34272057290000002</v>
      </c>
      <c r="F20" s="22">
        <v>0.35814334650000001</v>
      </c>
      <c r="G20" s="22">
        <v>0.37434821689999997</v>
      </c>
      <c r="H20" s="22">
        <v>0.38850004859999998</v>
      </c>
      <c r="I20" s="22">
        <v>0.38619765360000002</v>
      </c>
      <c r="J20" s="22"/>
      <c r="K20" s="22">
        <v>0.36257716800000001</v>
      </c>
      <c r="L20" s="22">
        <v>0.43708195109999998</v>
      </c>
      <c r="M20" s="22">
        <v>0.40985009109999998</v>
      </c>
      <c r="N20" s="22"/>
      <c r="O20" s="22">
        <v>0.2412057088</v>
      </c>
      <c r="P20" s="22">
        <v>0.30276058010000001</v>
      </c>
      <c r="Q20" s="22">
        <v>0.38811004399999999</v>
      </c>
      <c r="R20" s="22">
        <v>0.4561636322</v>
      </c>
    </row>
    <row r="21" spans="1:18">
      <c r="A21" s="7">
        <v>14</v>
      </c>
      <c r="C21" s="22">
        <v>0.38647217680000001</v>
      </c>
      <c r="D21" s="22"/>
      <c r="E21" s="22">
        <v>0.35483192609999997</v>
      </c>
      <c r="F21" s="22">
        <v>0.37067346109999999</v>
      </c>
      <c r="G21" s="22">
        <v>0.3876885363</v>
      </c>
      <c r="H21" s="22">
        <v>0.40067185239999997</v>
      </c>
      <c r="I21" s="22">
        <v>0.39947149739999999</v>
      </c>
      <c r="J21" s="22"/>
      <c r="K21" s="22">
        <v>0.37487171419999998</v>
      </c>
      <c r="L21" s="22">
        <v>0.45302481350000001</v>
      </c>
      <c r="M21" s="22">
        <v>0.42382434619999998</v>
      </c>
      <c r="N21" s="22"/>
      <c r="O21" s="22">
        <v>0.2488682009</v>
      </c>
      <c r="P21" s="22">
        <v>0.31498692090000002</v>
      </c>
      <c r="Q21" s="22">
        <v>0.40112336599999998</v>
      </c>
      <c r="R21" s="22">
        <v>0.4717301458</v>
      </c>
    </row>
    <row r="22" spans="1:18">
      <c r="A22" s="7">
        <v>15</v>
      </c>
      <c r="C22" s="22">
        <v>0.39789178060000002</v>
      </c>
      <c r="D22" s="22"/>
      <c r="E22" s="22">
        <v>0.3647888856</v>
      </c>
      <c r="F22" s="22">
        <v>0.38148455980000001</v>
      </c>
      <c r="G22" s="22">
        <v>0.39708717710000002</v>
      </c>
      <c r="H22" s="22">
        <v>0.41220377850000001</v>
      </c>
      <c r="I22" s="22">
        <v>0.41325791270000001</v>
      </c>
      <c r="J22" s="22"/>
      <c r="K22" s="22">
        <v>0.38595081640000001</v>
      </c>
      <c r="L22" s="22">
        <v>0.4675276424</v>
      </c>
      <c r="M22" s="22">
        <v>0.43418081250000001</v>
      </c>
      <c r="N22" s="22"/>
      <c r="O22" s="22">
        <v>0.25646462780000001</v>
      </c>
      <c r="P22" s="22">
        <v>0.32473807030000001</v>
      </c>
      <c r="Q22" s="22">
        <v>0.41114136280000002</v>
      </c>
      <c r="R22" s="22">
        <v>0.48703196920000003</v>
      </c>
    </row>
    <row r="23" spans="1:18">
      <c r="A23" s="7">
        <v>16</v>
      </c>
      <c r="C23" s="22">
        <v>0.41075635929999998</v>
      </c>
      <c r="D23" s="22"/>
      <c r="E23" s="22">
        <v>0.37621284900000002</v>
      </c>
      <c r="F23" s="22">
        <v>0.3930703733</v>
      </c>
      <c r="G23" s="22">
        <v>0.4092488366</v>
      </c>
      <c r="H23" s="22">
        <v>0.4251626134</v>
      </c>
      <c r="I23" s="22">
        <v>0.42804742890000003</v>
      </c>
      <c r="J23" s="22"/>
      <c r="K23" s="22">
        <v>0.39857250490000001</v>
      </c>
      <c r="L23" s="22">
        <v>0.48275130420000001</v>
      </c>
      <c r="M23" s="22">
        <v>0.44598766979999999</v>
      </c>
      <c r="N23" s="22"/>
      <c r="O23" s="22">
        <v>0.2660354184</v>
      </c>
      <c r="P23" s="22">
        <v>0.3350519461</v>
      </c>
      <c r="Q23" s="22">
        <v>0.42395759039999997</v>
      </c>
      <c r="R23" s="22">
        <v>0.50267596830000005</v>
      </c>
    </row>
    <row r="24" spans="1:18">
      <c r="A24" s="7">
        <v>17</v>
      </c>
      <c r="C24" s="22">
        <v>0.4217932345</v>
      </c>
      <c r="D24" s="22"/>
      <c r="E24" s="22">
        <v>0.38567153180000002</v>
      </c>
      <c r="F24" s="22">
        <v>0.40202035879999998</v>
      </c>
      <c r="G24" s="22">
        <v>0.41865376859999998</v>
      </c>
      <c r="H24" s="22">
        <v>0.43549445879999998</v>
      </c>
      <c r="I24" s="22">
        <v>0.44277758849999999</v>
      </c>
      <c r="J24" s="22"/>
      <c r="K24" s="22">
        <v>0.4096583432</v>
      </c>
      <c r="L24" s="22">
        <v>0.49619120630000002</v>
      </c>
      <c r="M24" s="22">
        <v>0.4506353588</v>
      </c>
      <c r="N24" s="22"/>
      <c r="O24" s="22">
        <v>0.27284272389999997</v>
      </c>
      <c r="P24" s="22">
        <v>0.34472839589999998</v>
      </c>
      <c r="Q24" s="22">
        <v>0.436651383</v>
      </c>
      <c r="R24" s="22">
        <v>0.51516690399999998</v>
      </c>
    </row>
    <row r="25" spans="1:18">
      <c r="A25" s="7">
        <v>18</v>
      </c>
      <c r="C25" s="22">
        <v>0.43187713529999999</v>
      </c>
      <c r="D25" s="22"/>
      <c r="E25" s="22">
        <v>0.3947709157</v>
      </c>
      <c r="F25" s="22">
        <v>0.4115811606</v>
      </c>
      <c r="G25" s="22">
        <v>0.43070185329999999</v>
      </c>
      <c r="H25" s="22">
        <v>0.44511292810000003</v>
      </c>
      <c r="I25" s="22">
        <v>0.45265484020000002</v>
      </c>
      <c r="J25" s="22"/>
      <c r="K25" s="22">
        <v>0.41969737600000001</v>
      </c>
      <c r="L25" s="22">
        <v>0.5072449282</v>
      </c>
      <c r="M25" s="22">
        <v>0.45937175130000002</v>
      </c>
      <c r="N25" s="22"/>
      <c r="O25" s="22">
        <v>0.28197758470000001</v>
      </c>
      <c r="P25" s="22">
        <v>0.35107455069999999</v>
      </c>
      <c r="Q25" s="22">
        <v>0.44669790749999999</v>
      </c>
      <c r="R25" s="22">
        <v>0.52717362609999996</v>
      </c>
    </row>
    <row r="26" spans="1:18">
      <c r="A26" s="7">
        <v>19</v>
      </c>
      <c r="C26" s="22">
        <v>0.44227183539999998</v>
      </c>
      <c r="D26" s="22"/>
      <c r="E26" s="22">
        <v>0.40395822930000003</v>
      </c>
      <c r="F26" s="22">
        <v>0.42034601379999997</v>
      </c>
      <c r="G26" s="22">
        <v>0.44188005959999999</v>
      </c>
      <c r="H26" s="22">
        <v>0.45498848159999999</v>
      </c>
      <c r="I26" s="22">
        <v>0.4645253647</v>
      </c>
      <c r="J26" s="22"/>
      <c r="K26" s="22">
        <v>0.43000262030000003</v>
      </c>
      <c r="L26" s="22">
        <v>0.51814196720000005</v>
      </c>
      <c r="M26" s="22">
        <v>0.4703555633</v>
      </c>
      <c r="N26" s="22"/>
      <c r="O26" s="22">
        <v>0.29008359900000003</v>
      </c>
      <c r="P26" s="22">
        <v>0.35972309670000002</v>
      </c>
      <c r="Q26" s="22">
        <v>0.45739917959999998</v>
      </c>
      <c r="R26" s="22">
        <v>0.53922108570000005</v>
      </c>
    </row>
    <row r="27" spans="1:18">
      <c r="A27" s="7">
        <v>20</v>
      </c>
      <c r="C27" s="22">
        <v>0.4521000234</v>
      </c>
      <c r="D27" s="22"/>
      <c r="E27" s="22">
        <v>0.41492967079999998</v>
      </c>
      <c r="F27" s="22">
        <v>0.42846608609999998</v>
      </c>
      <c r="G27" s="22">
        <v>0.45138791140000001</v>
      </c>
      <c r="H27" s="22">
        <v>0.46446644050000002</v>
      </c>
      <c r="I27" s="22">
        <v>0.47541221249999999</v>
      </c>
      <c r="J27" s="22"/>
      <c r="K27" s="22">
        <v>0.44007302570000001</v>
      </c>
      <c r="L27" s="22">
        <v>0.52684867339999997</v>
      </c>
      <c r="M27" s="22">
        <v>0.47870900259999999</v>
      </c>
      <c r="N27" s="22"/>
      <c r="O27" s="22">
        <v>0.29811876819999999</v>
      </c>
      <c r="P27" s="22">
        <v>0.37044539789999997</v>
      </c>
      <c r="Q27" s="22">
        <v>0.46759143580000001</v>
      </c>
      <c r="R27" s="22">
        <v>0.54944551100000005</v>
      </c>
    </row>
    <row r="28" spans="1:18">
      <c r="A28" s="7">
        <v>21</v>
      </c>
      <c r="C28" s="22">
        <v>0.46206042629999999</v>
      </c>
      <c r="D28" s="22"/>
      <c r="E28" s="22">
        <v>0.42556453840000003</v>
      </c>
      <c r="F28" s="22">
        <v>0.43772951040000002</v>
      </c>
      <c r="G28" s="22">
        <v>0.46245503700000001</v>
      </c>
      <c r="H28" s="22">
        <v>0.47372646159999998</v>
      </c>
      <c r="I28" s="22">
        <v>0.4852455497</v>
      </c>
      <c r="J28" s="22"/>
      <c r="K28" s="22">
        <v>0.45031161139999998</v>
      </c>
      <c r="L28" s="22">
        <v>0.53511619789999998</v>
      </c>
      <c r="M28" s="22">
        <v>0.487901327</v>
      </c>
      <c r="N28" s="22"/>
      <c r="O28" s="22">
        <v>0.3054308811</v>
      </c>
      <c r="P28" s="22">
        <v>0.37849471579999999</v>
      </c>
      <c r="Q28" s="22">
        <v>0.4772813762</v>
      </c>
      <c r="R28" s="22">
        <v>0.56179944910000001</v>
      </c>
    </row>
    <row r="29" spans="1:18">
      <c r="A29" s="7">
        <v>22</v>
      </c>
      <c r="C29" s="22">
        <v>0.47113224469999998</v>
      </c>
      <c r="D29" s="22"/>
      <c r="E29" s="22">
        <v>0.43481871529999999</v>
      </c>
      <c r="F29" s="22">
        <v>0.44492135710000003</v>
      </c>
      <c r="G29" s="22">
        <v>0.47343194300000002</v>
      </c>
      <c r="H29" s="22">
        <v>0.48205930629999999</v>
      </c>
      <c r="I29" s="22">
        <v>0.49466500899999999</v>
      </c>
      <c r="J29" s="22"/>
      <c r="K29" s="22">
        <v>0.45931358680000001</v>
      </c>
      <c r="L29" s="22">
        <v>0.54502230679999997</v>
      </c>
      <c r="M29" s="22">
        <v>0.49644748379999998</v>
      </c>
      <c r="N29" s="22"/>
      <c r="O29" s="22">
        <v>0.31266828870000002</v>
      </c>
      <c r="P29" s="22">
        <v>0.38688950490000001</v>
      </c>
      <c r="Q29" s="22">
        <v>0.48552216729999997</v>
      </c>
      <c r="R29" s="22">
        <v>0.5728423654</v>
      </c>
    </row>
    <row r="30" spans="1:18">
      <c r="A30" s="7">
        <v>23</v>
      </c>
      <c r="C30" s="22">
        <v>0.47983611850000002</v>
      </c>
      <c r="D30" s="22"/>
      <c r="E30" s="22">
        <v>0.44267402490000002</v>
      </c>
      <c r="F30" s="22">
        <v>0.45363662710000002</v>
      </c>
      <c r="G30" s="22">
        <v>0.48281961109999999</v>
      </c>
      <c r="H30" s="22">
        <v>0.491489658</v>
      </c>
      <c r="I30" s="22">
        <v>0.50281132370000003</v>
      </c>
      <c r="J30" s="22"/>
      <c r="K30" s="22">
        <v>0.4679358314</v>
      </c>
      <c r="L30" s="22">
        <v>0.55324501569999995</v>
      </c>
      <c r="M30" s="22">
        <v>0.50794200889999996</v>
      </c>
      <c r="N30" s="22"/>
      <c r="O30" s="22">
        <v>0.3196416742</v>
      </c>
      <c r="P30" s="22">
        <v>0.39536725239999998</v>
      </c>
      <c r="Q30" s="22">
        <v>0.49251493670000002</v>
      </c>
      <c r="R30" s="22">
        <v>0.58404068460000003</v>
      </c>
    </row>
    <row r="31" spans="1:18">
      <c r="A31" s="7">
        <v>24</v>
      </c>
      <c r="C31" s="22">
        <v>0.48867808899999998</v>
      </c>
      <c r="D31" s="22"/>
      <c r="E31" s="22">
        <v>0.44938523540000003</v>
      </c>
      <c r="F31" s="22">
        <v>0.46204743920000002</v>
      </c>
      <c r="G31" s="22">
        <v>0.49110594569999999</v>
      </c>
      <c r="H31" s="22">
        <v>0.50084177389999995</v>
      </c>
      <c r="I31" s="22">
        <v>0.51310112220000004</v>
      </c>
      <c r="J31" s="22"/>
      <c r="K31" s="22">
        <v>0.47674294519999999</v>
      </c>
      <c r="L31" s="22">
        <v>0.56312211700000003</v>
      </c>
      <c r="M31" s="22">
        <v>0.51518265119999995</v>
      </c>
      <c r="N31" s="22"/>
      <c r="O31" s="22">
        <v>0.32808099219999998</v>
      </c>
      <c r="P31" s="22">
        <v>0.40314370500000002</v>
      </c>
      <c r="Q31" s="22">
        <v>0.50049058859999995</v>
      </c>
      <c r="R31" s="22">
        <v>0.59425485639999998</v>
      </c>
    </row>
    <row r="32" spans="1:18" ht="12.75" customHeight="1"/>
    <row r="33" spans="1:19" s="102" customFormat="1" ht="12.75" customHeight="1">
      <c r="A33" s="149" t="s">
        <v>124</v>
      </c>
      <c r="B33" s="149"/>
      <c r="C33" s="149"/>
      <c r="D33" s="149"/>
      <c r="E33" s="149"/>
      <c r="F33" s="149"/>
      <c r="G33" s="149"/>
      <c r="H33" s="149"/>
      <c r="I33" s="149"/>
      <c r="J33" s="149"/>
      <c r="K33" s="149"/>
      <c r="L33" s="149"/>
      <c r="M33" s="149"/>
      <c r="N33" s="149"/>
      <c r="O33" s="149"/>
      <c r="P33" s="149"/>
      <c r="Q33" s="149"/>
      <c r="R33" s="149"/>
      <c r="S33" s="103"/>
    </row>
    <row r="34" spans="1:19" s="102" customFormat="1" ht="12.75" customHeight="1">
      <c r="A34" s="149"/>
      <c r="B34" s="149"/>
      <c r="C34" s="149"/>
      <c r="D34" s="149"/>
      <c r="E34" s="149"/>
      <c r="F34" s="149"/>
      <c r="G34" s="149"/>
      <c r="H34" s="149"/>
      <c r="I34" s="149"/>
      <c r="J34" s="149"/>
      <c r="K34" s="149"/>
      <c r="L34" s="149"/>
      <c r="M34" s="149"/>
      <c r="N34" s="149"/>
      <c r="O34" s="149"/>
      <c r="P34" s="149"/>
      <c r="Q34" s="149"/>
      <c r="R34" s="149"/>
      <c r="S34" s="103"/>
    </row>
    <row r="35" spans="1:19" s="102" customFormat="1" ht="12.75" customHeight="1">
      <c r="A35" s="149"/>
      <c r="B35" s="149"/>
      <c r="C35" s="149"/>
      <c r="D35" s="149"/>
      <c r="E35" s="149"/>
      <c r="F35" s="149"/>
      <c r="G35" s="149"/>
      <c r="H35" s="149"/>
      <c r="I35" s="149"/>
      <c r="J35" s="149"/>
      <c r="K35" s="149"/>
      <c r="L35" s="149"/>
      <c r="M35" s="149"/>
      <c r="N35" s="149"/>
      <c r="O35" s="149"/>
      <c r="P35" s="149"/>
      <c r="Q35" s="149"/>
      <c r="R35" s="149"/>
      <c r="S35" s="103"/>
    </row>
    <row r="36" spans="1:19" ht="12.75" customHeight="1">
      <c r="A36" s="149"/>
      <c r="B36" s="149"/>
      <c r="C36" s="149"/>
      <c r="D36" s="149"/>
      <c r="E36" s="149"/>
      <c r="F36" s="149"/>
      <c r="G36" s="149"/>
      <c r="H36" s="149"/>
      <c r="I36" s="149"/>
      <c r="J36" s="149"/>
      <c r="K36" s="149"/>
      <c r="L36" s="149"/>
      <c r="M36" s="149"/>
      <c r="N36" s="149"/>
      <c r="O36" s="149"/>
      <c r="P36" s="149"/>
      <c r="Q36" s="149"/>
      <c r="R36" s="149"/>
    </row>
    <row r="38" spans="1:19">
      <c r="A38" s="2"/>
      <c r="B38" s="2"/>
    </row>
  </sheetData>
  <mergeCells count="2">
    <mergeCell ref="A2:R3"/>
    <mergeCell ref="A33:R36"/>
  </mergeCells>
  <pageMargins left="0.7" right="0.7" top="0.75" bottom="0.75" header="0.3" footer="0.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zoomScaleNormal="100" workbookViewId="0"/>
  </sheetViews>
  <sheetFormatPr defaultColWidth="9.140625" defaultRowHeight="12.75"/>
  <cols>
    <col min="1" max="1" width="8.5703125" style="7" customWidth="1"/>
    <col min="2" max="2" width="8.5703125" style="22" customWidth="1"/>
    <col min="3" max="6" width="6.5703125" style="22" customWidth="1"/>
    <col min="7" max="7" width="6.42578125" style="22" customWidth="1"/>
    <col min="8" max="8" width="5.85546875" style="44" customWidth="1"/>
    <col min="9" max="9" width="19.85546875" style="44" bestFit="1" customWidth="1"/>
    <col min="10" max="10" width="5.42578125" style="44" customWidth="1"/>
    <col min="11" max="11" width="6.42578125" style="44" customWidth="1"/>
    <col min="12" max="12" width="12.140625" style="44" customWidth="1"/>
    <col min="13" max="14" width="9.5703125" style="44" customWidth="1"/>
    <col min="15" max="15" width="10.5703125" style="44" customWidth="1"/>
    <col min="16" max="16" width="8.85546875" style="44" customWidth="1"/>
    <col min="17" max="17" width="9.140625" style="27"/>
    <col min="18" max="18" width="6.5703125" style="22" customWidth="1"/>
    <col min="19" max="16384" width="9.140625" style="1"/>
  </cols>
  <sheetData>
    <row r="1" spans="1:18">
      <c r="A1" s="21" t="s">
        <v>89</v>
      </c>
    </row>
    <row r="2" spans="1:18" s="77" customFormat="1" ht="18" customHeight="1">
      <c r="A2" s="144" t="s">
        <v>125</v>
      </c>
      <c r="B2" s="150"/>
      <c r="C2" s="150"/>
      <c r="D2" s="150"/>
      <c r="E2" s="150"/>
      <c r="F2" s="150"/>
      <c r="G2" s="150"/>
      <c r="H2" s="150"/>
      <c r="I2" s="150"/>
      <c r="J2" s="150"/>
      <c r="K2" s="150"/>
      <c r="L2" s="150"/>
      <c r="M2" s="150"/>
      <c r="N2" s="150"/>
      <c r="O2" s="150"/>
      <c r="P2" s="117"/>
      <c r="Q2" s="118"/>
      <c r="R2" s="83"/>
    </row>
    <row r="3" spans="1:18" s="77" customFormat="1">
      <c r="A3" s="144"/>
      <c r="B3" s="150"/>
      <c r="C3" s="150"/>
      <c r="D3" s="150"/>
      <c r="E3" s="150"/>
      <c r="F3" s="150"/>
      <c r="G3" s="150"/>
      <c r="H3" s="150"/>
      <c r="I3" s="150"/>
      <c r="J3" s="150"/>
      <c r="K3" s="150"/>
      <c r="L3" s="150"/>
      <c r="M3" s="150"/>
      <c r="N3" s="150"/>
      <c r="O3" s="150"/>
      <c r="P3" s="117"/>
      <c r="Q3" s="118"/>
      <c r="R3" s="83"/>
    </row>
    <row r="4" spans="1:18" s="77" customFormat="1" ht="12.75" customHeight="1">
      <c r="A4" s="150"/>
      <c r="B4" s="150"/>
      <c r="C4" s="150"/>
      <c r="D4" s="150"/>
      <c r="E4" s="150"/>
      <c r="F4" s="150"/>
      <c r="G4" s="150"/>
      <c r="H4" s="150"/>
      <c r="I4" s="150"/>
      <c r="J4" s="150"/>
      <c r="K4" s="150"/>
      <c r="L4" s="150"/>
      <c r="M4" s="150"/>
      <c r="N4" s="150"/>
      <c r="O4" s="150"/>
      <c r="P4" s="117"/>
      <c r="Q4" s="118"/>
      <c r="R4" s="83"/>
    </row>
    <row r="5" spans="1:18" ht="13.5" customHeight="1">
      <c r="C5" s="28"/>
      <c r="D5" s="151" t="s">
        <v>147</v>
      </c>
      <c r="E5" s="151"/>
      <c r="F5" s="151"/>
      <c r="G5" s="107"/>
      <c r="H5" s="151" t="s">
        <v>148</v>
      </c>
      <c r="I5" s="151"/>
      <c r="J5" s="151"/>
      <c r="K5" s="107"/>
      <c r="L5" s="151" t="s">
        <v>149</v>
      </c>
      <c r="M5" s="151"/>
      <c r="N5" s="151"/>
      <c r="O5" s="151"/>
      <c r="P5" s="28"/>
      <c r="R5" s="28"/>
    </row>
    <row r="6" spans="1:18" ht="12.75" customHeight="1">
      <c r="A6" s="7" t="s">
        <v>88</v>
      </c>
      <c r="B6" s="108" t="s">
        <v>4</v>
      </c>
      <c r="C6" s="108"/>
      <c r="D6" s="109" t="s">
        <v>19</v>
      </c>
      <c r="E6" s="109" t="s">
        <v>21</v>
      </c>
      <c r="F6" s="109" t="s">
        <v>79</v>
      </c>
      <c r="G6" s="109"/>
      <c r="H6" s="22" t="s">
        <v>32</v>
      </c>
      <c r="I6" s="22" t="s">
        <v>33</v>
      </c>
      <c r="J6" s="22" t="s">
        <v>37</v>
      </c>
      <c r="K6" s="22"/>
      <c r="L6" s="107" t="s">
        <v>83</v>
      </c>
      <c r="M6" s="29" t="s">
        <v>84</v>
      </c>
      <c r="N6" s="29" t="s">
        <v>85</v>
      </c>
      <c r="O6" s="29" t="s">
        <v>86</v>
      </c>
      <c r="P6" s="28"/>
      <c r="R6" s="119"/>
    </row>
    <row r="7" spans="1:18">
      <c r="A7" s="7">
        <v>0</v>
      </c>
      <c r="B7" s="22">
        <v>0</v>
      </c>
      <c r="C7" s="28"/>
      <c r="D7" s="22">
        <v>0</v>
      </c>
      <c r="E7" s="22">
        <v>0</v>
      </c>
      <c r="F7" s="22">
        <v>0</v>
      </c>
      <c r="H7" s="22">
        <v>0</v>
      </c>
      <c r="I7" s="22">
        <v>0</v>
      </c>
      <c r="J7" s="22">
        <v>0</v>
      </c>
      <c r="K7" s="22"/>
      <c r="L7" s="22">
        <v>0</v>
      </c>
      <c r="M7" s="22">
        <v>0</v>
      </c>
      <c r="N7" s="22">
        <v>0</v>
      </c>
      <c r="O7" s="22">
        <v>0</v>
      </c>
    </row>
    <row r="8" spans="1:18">
      <c r="A8" s="7">
        <v>1</v>
      </c>
      <c r="B8" s="22">
        <v>6.1954526400000001E-2</v>
      </c>
      <c r="C8" s="28"/>
      <c r="D8" s="22">
        <v>4.07317289E-2</v>
      </c>
      <c r="E8" s="22">
        <v>6.7597523899999998E-2</v>
      </c>
      <c r="F8" s="22">
        <v>5.6063529100000002E-2</v>
      </c>
      <c r="H8" s="22">
        <v>6.2415891000000001E-2</v>
      </c>
      <c r="I8" s="22">
        <v>6.2512906300000004E-2</v>
      </c>
      <c r="J8" s="22">
        <v>5.9293994699999998E-2</v>
      </c>
      <c r="K8" s="22"/>
      <c r="L8" s="22">
        <v>3.7994537000000002E-2</v>
      </c>
      <c r="M8" s="22">
        <v>4.8594287399999998E-2</v>
      </c>
      <c r="N8" s="22">
        <v>5.7432623600000003E-2</v>
      </c>
      <c r="O8" s="22">
        <v>7.1951133299999998E-2</v>
      </c>
    </row>
    <row r="9" spans="1:18">
      <c r="A9" s="7">
        <v>2</v>
      </c>
      <c r="B9" s="22">
        <v>9.8155494499999996E-2</v>
      </c>
      <c r="C9" s="28"/>
      <c r="D9" s="22">
        <v>6.6505603100000005E-2</v>
      </c>
      <c r="E9" s="22">
        <v>0.10585406529999999</v>
      </c>
      <c r="F9" s="22">
        <v>9.1283520199999996E-2</v>
      </c>
      <c r="H9" s="22">
        <v>9.7575617500000003E-2</v>
      </c>
      <c r="I9" s="22">
        <v>9.8740284299999995E-2</v>
      </c>
      <c r="J9" s="22">
        <v>0.10035688180000001</v>
      </c>
      <c r="K9" s="22"/>
      <c r="L9" s="22">
        <v>7.2984725200000003E-2</v>
      </c>
      <c r="M9" s="22">
        <v>9.3348011800000005E-2</v>
      </c>
      <c r="N9" s="22">
        <v>8.8670118199999995E-2</v>
      </c>
      <c r="O9" s="22">
        <v>0.1153719941</v>
      </c>
    </row>
    <row r="10" spans="1:18">
      <c r="A10" s="7">
        <v>3</v>
      </c>
      <c r="B10" s="22">
        <v>0.1225004821</v>
      </c>
      <c r="C10" s="28"/>
      <c r="D10" s="22">
        <v>8.8681029699999997E-2</v>
      </c>
      <c r="E10" s="22">
        <v>0.13067541860000001</v>
      </c>
      <c r="F10" s="22">
        <v>0.1153092723</v>
      </c>
      <c r="H10" s="22">
        <v>0.1208928955</v>
      </c>
      <c r="I10" s="22">
        <v>0.12933957300000001</v>
      </c>
      <c r="J10" s="22">
        <v>0.12417833339999999</v>
      </c>
      <c r="K10" s="22"/>
      <c r="L10" s="22">
        <v>7.7566541200000005E-2</v>
      </c>
      <c r="M10" s="22">
        <v>0.13409629540000001</v>
      </c>
      <c r="N10" s="22">
        <v>0.11066121180000001</v>
      </c>
      <c r="O10" s="22">
        <v>0.14470567740000001</v>
      </c>
    </row>
    <row r="11" spans="1:18">
      <c r="A11" s="7">
        <v>4</v>
      </c>
      <c r="B11" s="22">
        <v>0.14109905049999999</v>
      </c>
      <c r="C11" s="28"/>
      <c r="D11" s="22">
        <v>0.10361195920000001</v>
      </c>
      <c r="E11" s="22">
        <v>0.1489138438</v>
      </c>
      <c r="F11" s="22">
        <v>0.13652992180000001</v>
      </c>
      <c r="H11" s="22">
        <v>0.1390172408</v>
      </c>
      <c r="I11" s="22">
        <v>0.15080899210000001</v>
      </c>
      <c r="J11" s="22">
        <v>0.14254197630000001</v>
      </c>
      <c r="K11" s="22"/>
      <c r="L11" s="22">
        <v>8.7151714000000005E-2</v>
      </c>
      <c r="M11" s="22">
        <v>0.1488079897</v>
      </c>
      <c r="N11" s="22">
        <v>0.1270149042</v>
      </c>
      <c r="O11" s="22">
        <v>0.1677190952</v>
      </c>
    </row>
    <row r="12" spans="1:18">
      <c r="A12" s="7">
        <v>5</v>
      </c>
      <c r="B12" s="22">
        <v>0.15603292260000001</v>
      </c>
      <c r="C12" s="28"/>
      <c r="D12" s="22">
        <v>0.115111645</v>
      </c>
      <c r="E12" s="22">
        <v>0.1633342002</v>
      </c>
      <c r="F12" s="22">
        <v>0.15439125889999999</v>
      </c>
      <c r="H12" s="22">
        <v>0.1539820928</v>
      </c>
      <c r="I12" s="22">
        <v>0.1677843517</v>
      </c>
      <c r="J12" s="22">
        <v>0.15559081120000001</v>
      </c>
      <c r="K12" s="22"/>
      <c r="L12" s="22">
        <v>9.9225559500000005E-2</v>
      </c>
      <c r="M12" s="22">
        <v>0.16967069409999999</v>
      </c>
      <c r="N12" s="22">
        <v>0.14045972910000001</v>
      </c>
      <c r="O12" s="22">
        <v>0.18496404929999999</v>
      </c>
    </row>
    <row r="13" spans="1:18">
      <c r="A13" s="7">
        <v>6</v>
      </c>
      <c r="B13" s="22">
        <v>0.16922393299999999</v>
      </c>
      <c r="C13" s="28"/>
      <c r="D13" s="22">
        <v>0.1191043998</v>
      </c>
      <c r="E13" s="22">
        <v>0.17473167040000001</v>
      </c>
      <c r="F13" s="22">
        <v>0.17650965390000001</v>
      </c>
      <c r="H13" s="22">
        <v>0.16721468589999999</v>
      </c>
      <c r="I13" s="22">
        <v>0.18341696269999999</v>
      </c>
      <c r="J13" s="22">
        <v>0.1665201218</v>
      </c>
      <c r="K13" s="22"/>
      <c r="L13" s="22">
        <v>0.1010235125</v>
      </c>
      <c r="M13" s="22">
        <v>0.1750624429</v>
      </c>
      <c r="N13" s="22">
        <v>0.15153224730000001</v>
      </c>
      <c r="O13" s="22">
        <v>0.2027517237</v>
      </c>
    </row>
    <row r="14" spans="1:18">
      <c r="A14" s="7">
        <v>7</v>
      </c>
      <c r="B14" s="22">
        <v>0.18096362690000001</v>
      </c>
      <c r="C14" s="28"/>
      <c r="D14" s="22">
        <v>0.1246541851</v>
      </c>
      <c r="E14" s="22">
        <v>0.1847917613</v>
      </c>
      <c r="F14" s="22">
        <v>0.19553477759999999</v>
      </c>
      <c r="H14" s="22">
        <v>0.17964179699999999</v>
      </c>
      <c r="I14" s="22">
        <v>0.19295423549999999</v>
      </c>
      <c r="J14" s="22">
        <v>0.17690701950000001</v>
      </c>
      <c r="K14" s="22"/>
      <c r="L14" s="22">
        <v>0.1047004004</v>
      </c>
      <c r="M14" s="22">
        <v>0.1750624429</v>
      </c>
      <c r="N14" s="22">
        <v>0.16096546540000001</v>
      </c>
      <c r="O14" s="22">
        <v>0.2191929265</v>
      </c>
    </row>
    <row r="15" spans="1:18">
      <c r="A15" s="7">
        <v>8</v>
      </c>
      <c r="B15" s="22">
        <v>0.19149300459999999</v>
      </c>
      <c r="C15" s="28"/>
      <c r="D15" s="22">
        <v>0.1312211771</v>
      </c>
      <c r="E15" s="22">
        <v>0.19407599549999999</v>
      </c>
      <c r="F15" s="22">
        <v>0.2111271351</v>
      </c>
      <c r="H15" s="22">
        <v>0.19012255119999999</v>
      </c>
      <c r="I15" s="22">
        <v>0.2058203509</v>
      </c>
      <c r="J15" s="22">
        <v>0.1857066329</v>
      </c>
      <c r="K15" s="22"/>
      <c r="L15" s="22">
        <v>0.11047739149999999</v>
      </c>
      <c r="M15" s="22">
        <v>0.19217126370000001</v>
      </c>
      <c r="N15" s="22">
        <v>0.17021290729999999</v>
      </c>
      <c r="O15" s="22">
        <v>0.2319129187</v>
      </c>
    </row>
    <row r="16" spans="1:18">
      <c r="A16" s="7">
        <v>9</v>
      </c>
      <c r="B16" s="22">
        <v>0.20169514660000001</v>
      </c>
      <c r="C16" s="28"/>
      <c r="D16" s="22">
        <v>0.13650960500000001</v>
      </c>
      <c r="E16" s="22">
        <v>0.2035798798</v>
      </c>
      <c r="F16" s="22">
        <v>0.2253020473</v>
      </c>
      <c r="H16" s="22">
        <v>0.2010923469</v>
      </c>
      <c r="I16" s="22">
        <v>0.21431821409999999</v>
      </c>
      <c r="J16" s="22">
        <v>0.19376378299999999</v>
      </c>
      <c r="K16" s="22"/>
      <c r="L16" s="22">
        <v>0.1164391193</v>
      </c>
      <c r="M16" s="22">
        <v>0.20383712009999999</v>
      </c>
      <c r="N16" s="22">
        <v>0.1777238733</v>
      </c>
      <c r="O16" s="22">
        <v>0.24657711290000001</v>
      </c>
    </row>
    <row r="17" spans="1:15">
      <c r="A17" s="7">
        <v>10</v>
      </c>
      <c r="B17" s="22">
        <v>0.21159411289999999</v>
      </c>
      <c r="C17" s="28"/>
      <c r="D17" s="22">
        <v>0.14523934660000001</v>
      </c>
      <c r="E17" s="22">
        <v>0.21252860309999999</v>
      </c>
      <c r="F17" s="22">
        <v>0.2382507046</v>
      </c>
      <c r="H17" s="22">
        <v>0.21097500529999999</v>
      </c>
      <c r="I17" s="22">
        <v>0.22811998380000001</v>
      </c>
      <c r="J17" s="22">
        <v>0.2005143576</v>
      </c>
      <c r="K17" s="22"/>
      <c r="L17" s="22">
        <v>0.12054428139999999</v>
      </c>
      <c r="M17" s="22">
        <v>0.20383712009999999</v>
      </c>
      <c r="N17" s="22">
        <v>0.18842597119999999</v>
      </c>
      <c r="O17" s="22">
        <v>0.25620548040000002</v>
      </c>
    </row>
    <row r="18" spans="1:15">
      <c r="A18" s="7">
        <v>11</v>
      </c>
      <c r="B18" s="22">
        <v>0.22182409929999999</v>
      </c>
      <c r="C18" s="28"/>
      <c r="D18" s="22">
        <v>0.15094606690000001</v>
      </c>
      <c r="E18" s="22">
        <v>0.22129972510000001</v>
      </c>
      <c r="F18" s="22">
        <v>0.25425516520000002</v>
      </c>
      <c r="H18" s="22">
        <v>0.22131391419999999</v>
      </c>
      <c r="I18" s="22">
        <v>0.23720012900000001</v>
      </c>
      <c r="J18" s="22">
        <v>0.21119409289999999</v>
      </c>
      <c r="K18" s="22"/>
      <c r="L18" s="22">
        <v>0.1226583577</v>
      </c>
      <c r="M18" s="22">
        <v>0.21637668539999999</v>
      </c>
      <c r="N18" s="22">
        <v>0.1979978214</v>
      </c>
      <c r="O18" s="22">
        <v>0.26820604320000002</v>
      </c>
    </row>
    <row r="19" spans="1:15">
      <c r="A19" s="7">
        <v>12</v>
      </c>
      <c r="B19" s="22">
        <v>0.23048552580000001</v>
      </c>
      <c r="C19" s="28"/>
      <c r="D19" s="22">
        <v>0.1534647244</v>
      </c>
      <c r="E19" s="22">
        <v>0.23075246590000001</v>
      </c>
      <c r="F19" s="22">
        <v>0.26333050689999998</v>
      </c>
      <c r="H19" s="22">
        <v>0.231144932</v>
      </c>
      <c r="I19" s="22">
        <v>0.24318061369999999</v>
      </c>
      <c r="J19" s="22">
        <v>0.2167123135</v>
      </c>
      <c r="K19" s="22"/>
      <c r="L19" s="22">
        <v>0.1293281815</v>
      </c>
      <c r="M19" s="22">
        <v>0.21637668539999999</v>
      </c>
      <c r="N19" s="22">
        <v>0.20620668540000001</v>
      </c>
      <c r="O19" s="22">
        <v>0.27809157099999998</v>
      </c>
    </row>
    <row r="20" spans="1:15">
      <c r="A20" s="7">
        <v>13</v>
      </c>
      <c r="B20" s="22">
        <v>0.2389096829</v>
      </c>
      <c r="C20" s="28"/>
      <c r="D20" s="22">
        <v>0.15607722860000001</v>
      </c>
      <c r="E20" s="22">
        <v>0.2378132167</v>
      </c>
      <c r="F20" s="22">
        <v>0.2776861417</v>
      </c>
      <c r="H20" s="22">
        <v>0.23994378129999999</v>
      </c>
      <c r="I20" s="22">
        <v>0.2514489513</v>
      </c>
      <c r="J20" s="22">
        <v>0.22354427590000001</v>
      </c>
      <c r="K20" s="22"/>
      <c r="L20" s="22">
        <v>0.13848181970000001</v>
      </c>
      <c r="M20" s="22">
        <v>0.22954870129999999</v>
      </c>
      <c r="N20" s="22">
        <v>0.21391263639999999</v>
      </c>
      <c r="O20" s="22">
        <v>0.28739311709999998</v>
      </c>
    </row>
    <row r="21" spans="1:15">
      <c r="A21" s="7">
        <v>14</v>
      </c>
      <c r="B21" s="22">
        <v>0.2458676119</v>
      </c>
      <c r="C21" s="28"/>
      <c r="D21" s="22">
        <v>0.16065818640000001</v>
      </c>
      <c r="E21" s="22">
        <v>0.24496399069999999</v>
      </c>
      <c r="F21" s="22">
        <v>0.28505423340000002</v>
      </c>
      <c r="H21" s="22">
        <v>0.24697286739999999</v>
      </c>
      <c r="I21" s="22">
        <v>0.25930277480000002</v>
      </c>
      <c r="J21" s="22">
        <v>0.22943650260000001</v>
      </c>
      <c r="K21" s="22"/>
      <c r="L21" s="22">
        <v>0.1409154869</v>
      </c>
      <c r="M21" s="22">
        <v>0.22954870129999999</v>
      </c>
      <c r="N21" s="22">
        <v>0.2213832942</v>
      </c>
      <c r="O21" s="22">
        <v>0.29427985200000001</v>
      </c>
    </row>
    <row r="22" spans="1:15">
      <c r="A22" s="7">
        <v>15</v>
      </c>
      <c r="B22" s="22">
        <v>0.2523420555</v>
      </c>
      <c r="C22" s="28"/>
      <c r="D22" s="22">
        <v>0.16355829799999999</v>
      </c>
      <c r="E22" s="22">
        <v>0.25085749410000002</v>
      </c>
      <c r="F22" s="22">
        <v>0.29443027620000001</v>
      </c>
      <c r="H22" s="22">
        <v>0.2531146266</v>
      </c>
      <c r="I22" s="22">
        <v>0.26814614469999998</v>
      </c>
      <c r="J22" s="22">
        <v>0.2355060253</v>
      </c>
      <c r="K22" s="22"/>
      <c r="L22" s="22">
        <v>0.1434422061</v>
      </c>
      <c r="M22" s="22">
        <v>0.25677754000000003</v>
      </c>
      <c r="N22" s="22">
        <v>0.2278945265</v>
      </c>
      <c r="O22" s="22">
        <v>0.30033170329999997</v>
      </c>
    </row>
    <row r="23" spans="1:15">
      <c r="A23" s="7">
        <v>16</v>
      </c>
      <c r="B23" s="22">
        <v>0.25932116989999998</v>
      </c>
      <c r="C23" s="28"/>
      <c r="D23" s="22">
        <v>0.16756085270000001</v>
      </c>
      <c r="E23" s="22">
        <v>0.2578479105</v>
      </c>
      <c r="F23" s="22">
        <v>0.3024847927</v>
      </c>
      <c r="H23" s="22">
        <v>0.25974210120000002</v>
      </c>
      <c r="I23" s="22">
        <v>0.27730622129999999</v>
      </c>
      <c r="J23" s="22">
        <v>0.2423272041</v>
      </c>
      <c r="K23" s="22"/>
      <c r="L23" s="22">
        <v>0.1486657039</v>
      </c>
      <c r="M23" s="22">
        <v>0.25677754000000003</v>
      </c>
      <c r="N23" s="22">
        <v>0.23360129169999999</v>
      </c>
      <c r="O23" s="22">
        <v>0.30970541280000002</v>
      </c>
    </row>
    <row r="24" spans="1:15">
      <c r="A24" s="7">
        <v>17</v>
      </c>
      <c r="B24" s="22">
        <v>0.26682015349999999</v>
      </c>
      <c r="C24" s="28"/>
      <c r="D24" s="22">
        <v>0.1758900555</v>
      </c>
      <c r="E24" s="22">
        <v>0.26397189980000002</v>
      </c>
      <c r="F24" s="22">
        <v>0.31317647469999998</v>
      </c>
      <c r="H24" s="22">
        <v>0.26724690179999999</v>
      </c>
      <c r="I24" s="22">
        <v>0.28769029509999999</v>
      </c>
      <c r="J24" s="22">
        <v>0.2474505283</v>
      </c>
      <c r="K24" s="22"/>
      <c r="L24" s="22">
        <v>0.15139433939999999</v>
      </c>
      <c r="M24" s="22">
        <v>0.26420976460000001</v>
      </c>
      <c r="N24" s="22">
        <v>0.23966936</v>
      </c>
      <c r="O24" s="22">
        <v>0.31988539910000002</v>
      </c>
    </row>
    <row r="25" spans="1:15">
      <c r="A25" s="7">
        <v>18</v>
      </c>
      <c r="B25" s="22">
        <v>0.27237006089999999</v>
      </c>
      <c r="C25" s="28"/>
      <c r="D25" s="22">
        <v>0.1791320857</v>
      </c>
      <c r="E25" s="22">
        <v>0.26963682300000003</v>
      </c>
      <c r="F25" s="22">
        <v>0.31925999259999999</v>
      </c>
      <c r="H25" s="22">
        <v>0.27367531150000002</v>
      </c>
      <c r="I25" s="22">
        <v>0.29343394789999999</v>
      </c>
      <c r="J25" s="22">
        <v>0.24877369599999999</v>
      </c>
      <c r="K25" s="22"/>
      <c r="L25" s="22">
        <v>0.154131777</v>
      </c>
      <c r="M25" s="22">
        <v>0.27962026490000003</v>
      </c>
      <c r="N25" s="22">
        <v>0.24413050889999999</v>
      </c>
      <c r="O25" s="22">
        <v>0.32704711850000001</v>
      </c>
    </row>
    <row r="26" spans="1:15">
      <c r="A26" s="7">
        <v>19</v>
      </c>
      <c r="B26" s="22">
        <v>0.27924806060000001</v>
      </c>
      <c r="C26" s="28"/>
      <c r="D26" s="22">
        <v>0.18359706670000001</v>
      </c>
      <c r="E26" s="22">
        <v>0.2754771339</v>
      </c>
      <c r="F26" s="22">
        <v>0.3296504308</v>
      </c>
      <c r="H26" s="22">
        <v>0.2805900449</v>
      </c>
      <c r="I26" s="22">
        <v>0.30350951859999997</v>
      </c>
      <c r="J26" s="22">
        <v>0.25288254030000001</v>
      </c>
      <c r="K26" s="22"/>
      <c r="L26" s="22">
        <v>0.154131777</v>
      </c>
      <c r="M26" s="22">
        <v>0.30294438769999998</v>
      </c>
      <c r="N26" s="22">
        <v>0.2494699957</v>
      </c>
      <c r="O26" s="22">
        <v>0.33637761109999997</v>
      </c>
    </row>
    <row r="27" spans="1:15">
      <c r="A27" s="7">
        <v>20</v>
      </c>
      <c r="B27" s="22">
        <v>0.28392822020000003</v>
      </c>
      <c r="C27" s="28"/>
      <c r="D27" s="22">
        <v>0.18589358610000001</v>
      </c>
      <c r="E27" s="22">
        <v>0.27882567190000002</v>
      </c>
      <c r="F27" s="22">
        <v>0.33855589539999997</v>
      </c>
      <c r="H27" s="22">
        <v>0.28544176049999997</v>
      </c>
      <c r="I27" s="22">
        <v>0.30949925919999999</v>
      </c>
      <c r="J27" s="22">
        <v>0.25569890769999998</v>
      </c>
      <c r="K27" s="22"/>
      <c r="L27" s="22">
        <v>0.15706881950000001</v>
      </c>
      <c r="M27" s="22">
        <v>0.30294438769999998</v>
      </c>
      <c r="N27" s="22">
        <v>0.25212554500000001</v>
      </c>
      <c r="O27" s="22">
        <v>0.34449930280000002</v>
      </c>
    </row>
    <row r="28" spans="1:15">
      <c r="A28" s="7">
        <v>21</v>
      </c>
      <c r="B28" s="22">
        <v>0.2899645508</v>
      </c>
      <c r="C28" s="28"/>
      <c r="D28" s="22">
        <v>0.1918295927</v>
      </c>
      <c r="E28" s="22">
        <v>0.28466689709999998</v>
      </c>
      <c r="F28" s="22">
        <v>0.3450680847</v>
      </c>
      <c r="H28" s="22">
        <v>0.2911955631</v>
      </c>
      <c r="I28" s="22">
        <v>0.31571353149999998</v>
      </c>
      <c r="J28" s="22">
        <v>0.26289624659999999</v>
      </c>
      <c r="K28" s="22"/>
      <c r="L28" s="22">
        <v>0.16020239259999999</v>
      </c>
      <c r="M28" s="22">
        <v>0.31114504199999998</v>
      </c>
      <c r="N28" s="22">
        <v>0.25582148030000001</v>
      </c>
      <c r="O28" s="22">
        <v>0.3543271724</v>
      </c>
    </row>
    <row r="29" spans="1:15">
      <c r="A29" s="7">
        <v>22</v>
      </c>
      <c r="B29" s="22">
        <v>0.29591976889999999</v>
      </c>
      <c r="C29" s="28"/>
      <c r="D29" s="22">
        <v>0.1991406389</v>
      </c>
      <c r="E29" s="22">
        <v>0.28925010899999998</v>
      </c>
      <c r="F29" s="22">
        <v>0.35392416609999999</v>
      </c>
      <c r="H29" s="22">
        <v>0.29741706600000001</v>
      </c>
      <c r="I29" s="22">
        <v>0.32386247099999999</v>
      </c>
      <c r="J29" s="22">
        <v>0.26583472130000002</v>
      </c>
      <c r="K29" s="22"/>
      <c r="L29" s="22">
        <v>0.16663762330000001</v>
      </c>
      <c r="M29" s="22">
        <v>0.3195457122</v>
      </c>
      <c r="N29" s="22">
        <v>0.26040668379999998</v>
      </c>
      <c r="O29" s="22">
        <v>0.36225018599999997</v>
      </c>
    </row>
    <row r="30" spans="1:15">
      <c r="A30" s="7">
        <v>23</v>
      </c>
      <c r="B30" s="22">
        <v>0.30192027430000001</v>
      </c>
      <c r="C30" s="28"/>
      <c r="D30" s="22">
        <v>0.20291840189999999</v>
      </c>
      <c r="E30" s="22">
        <v>0.29466989449999997</v>
      </c>
      <c r="F30" s="22">
        <v>0.36213738350000002</v>
      </c>
      <c r="H30" s="22">
        <v>0.3023365576</v>
      </c>
      <c r="I30" s="22">
        <v>0.33125002009999999</v>
      </c>
      <c r="J30" s="22">
        <v>0.27572198329999997</v>
      </c>
      <c r="K30" s="22"/>
      <c r="L30" s="22">
        <v>0.17</v>
      </c>
      <c r="M30" s="22">
        <v>0.32</v>
      </c>
      <c r="N30" s="22">
        <v>0.26653802110000002</v>
      </c>
      <c r="O30" s="22">
        <v>0.36883473719999998</v>
      </c>
    </row>
    <row r="31" spans="1:15">
      <c r="A31" s="7">
        <v>24</v>
      </c>
      <c r="B31" s="22">
        <v>0.30712911139999999</v>
      </c>
      <c r="C31" s="28"/>
      <c r="D31" s="22">
        <v>0.20680485309999999</v>
      </c>
      <c r="E31" s="22">
        <v>0.30007859329999997</v>
      </c>
      <c r="F31" s="22">
        <v>0.36726922779999999</v>
      </c>
      <c r="H31" s="22">
        <v>0.30841129239999998</v>
      </c>
      <c r="I31" s="22">
        <v>0.3341042072</v>
      </c>
      <c r="J31" s="22">
        <v>0.27884920949999997</v>
      </c>
      <c r="K31" s="22"/>
      <c r="L31" s="22">
        <v>0.17</v>
      </c>
      <c r="M31" s="22">
        <v>0.32</v>
      </c>
      <c r="N31" s="22">
        <v>0.27075627610000003</v>
      </c>
      <c r="O31" s="22">
        <v>0.3762498722</v>
      </c>
    </row>
    <row r="33" spans="1:18" ht="12.75" customHeight="1">
      <c r="A33" s="149" t="s">
        <v>126</v>
      </c>
      <c r="B33" s="149"/>
      <c r="C33" s="149"/>
      <c r="D33" s="149"/>
      <c r="E33" s="149"/>
      <c r="F33" s="149"/>
      <c r="G33" s="149"/>
      <c r="H33" s="149"/>
      <c r="I33" s="149"/>
      <c r="J33" s="149"/>
      <c r="K33" s="149"/>
      <c r="L33" s="149"/>
      <c r="M33" s="149"/>
      <c r="N33" s="149"/>
      <c r="O33" s="149"/>
      <c r="P33" s="27"/>
      <c r="R33" s="27"/>
    </row>
    <row r="34" spans="1:18" ht="12.75" customHeight="1">
      <c r="A34" s="149"/>
      <c r="B34" s="149"/>
      <c r="C34" s="149"/>
      <c r="D34" s="149"/>
      <c r="E34" s="149"/>
      <c r="F34" s="149"/>
      <c r="G34" s="149"/>
      <c r="H34" s="149"/>
      <c r="I34" s="149"/>
      <c r="J34" s="149"/>
      <c r="K34" s="149"/>
      <c r="L34" s="149"/>
      <c r="M34" s="149"/>
      <c r="N34" s="149"/>
      <c r="O34" s="149"/>
      <c r="P34" s="27"/>
      <c r="R34" s="27"/>
    </row>
    <row r="35" spans="1:18">
      <c r="A35" s="149"/>
      <c r="B35" s="149"/>
      <c r="C35" s="149"/>
      <c r="D35" s="149"/>
      <c r="E35" s="149"/>
      <c r="F35" s="149"/>
      <c r="G35" s="149"/>
      <c r="H35" s="149"/>
      <c r="I35" s="149"/>
      <c r="J35" s="149"/>
      <c r="K35" s="149"/>
      <c r="L35" s="149"/>
      <c r="M35" s="149"/>
      <c r="N35" s="149"/>
      <c r="O35" s="149"/>
      <c r="P35" s="27"/>
      <c r="R35" s="27"/>
    </row>
    <row r="36" spans="1:18">
      <c r="A36" s="149"/>
      <c r="B36" s="149"/>
      <c r="C36" s="149"/>
      <c r="D36" s="149"/>
      <c r="E36" s="149"/>
      <c r="F36" s="149"/>
      <c r="G36" s="149"/>
      <c r="H36" s="149"/>
      <c r="I36" s="149"/>
      <c r="J36" s="149"/>
      <c r="K36" s="149"/>
      <c r="L36" s="149"/>
      <c r="M36" s="149"/>
      <c r="N36" s="149"/>
      <c r="O36" s="149"/>
      <c r="P36" s="27"/>
      <c r="R36" s="27"/>
    </row>
    <row r="39" spans="1:18">
      <c r="A39" s="2"/>
    </row>
  </sheetData>
  <mergeCells count="6">
    <mergeCell ref="A33:O36"/>
    <mergeCell ref="A2:O3"/>
    <mergeCell ref="A4:O4"/>
    <mergeCell ref="D5:F5"/>
    <mergeCell ref="L5:O5"/>
    <mergeCell ref="H5:J5"/>
  </mergeCells>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F5.1</vt:lpstr>
      <vt:lpstr>F5.2</vt:lpstr>
      <vt:lpstr>F5.3</vt:lpstr>
      <vt:lpstr>F5.4</vt:lpstr>
      <vt:lpstr>F5.5</vt:lpstr>
      <vt:lpstr>T5.1</vt:lpstr>
      <vt:lpstr>T5.2</vt:lpstr>
      <vt:lpstr>F5.6</vt:lpstr>
      <vt:lpstr>F5.7</vt:lpstr>
      <vt:lpstr>F5.8</vt:lpstr>
      <vt:lpstr>F5.9</vt:lpstr>
      <vt:lpstr>F5.10</vt:lpstr>
      <vt:lpstr>F5.11</vt:lpstr>
      <vt:lpstr>T5.2!OLE_LINK2</vt:lpstr>
      <vt:lpstr>T5.1!Print_Area</vt:lpstr>
    </vt:vector>
  </TitlesOfParts>
  <Company>Chronic Disease Research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severson</dc:creator>
  <cp:lastModifiedBy>Vivian Kurtz</cp:lastModifiedBy>
  <cp:lastPrinted>2017-06-24T01:26:17Z</cp:lastPrinted>
  <dcterms:created xsi:type="dcterms:W3CDTF">2008-02-11T14:43:52Z</dcterms:created>
  <dcterms:modified xsi:type="dcterms:W3CDTF">2018-10-23T04:40:24Z</dcterms:modified>
</cp:coreProperties>
</file>