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rojects\USRDS\Analysis\ADR\2018\Chapter\CKD\c06_Pediatric\web_data\"/>
    </mc:Choice>
  </mc:AlternateContent>
  <bookViews>
    <workbookView xWindow="0" yWindow="0" windowWidth="8160" windowHeight="4440" tabRatio="901"/>
  </bookViews>
  <sheets>
    <sheet name="T6.1" sheetId="139" r:id="rId1"/>
    <sheet name="T6.2" sheetId="140" r:id="rId2"/>
    <sheet name="T6.3" sheetId="75" r:id="rId3"/>
    <sheet name="F6.1" sheetId="133" r:id="rId4"/>
    <sheet name="F6.2" sheetId="135" r:id="rId5"/>
    <sheet name="F6.3" sheetId="141" r:id="rId6"/>
  </sheets>
  <calcPr calcId="162913"/>
</workbook>
</file>

<file path=xl/calcChain.xml><?xml version="1.0" encoding="utf-8"?>
<calcChain xmlns="http://schemas.openxmlformats.org/spreadsheetml/2006/main">
  <c r="E6" i="139" l="1"/>
  <c r="E25" i="139"/>
  <c r="E24" i="139"/>
  <c r="E22" i="139"/>
  <c r="E21" i="139"/>
  <c r="E20" i="139"/>
  <c r="E19" i="139"/>
  <c r="E18" i="139"/>
  <c r="E15" i="139"/>
  <c r="E14" i="139"/>
  <c r="E11" i="139"/>
  <c r="E10" i="139"/>
  <c r="E9" i="139"/>
  <c r="E12" i="139"/>
  <c r="E8" i="139"/>
</calcChain>
</file>

<file path=xl/sharedStrings.xml><?xml version="1.0" encoding="utf-8"?>
<sst xmlns="http://schemas.openxmlformats.org/spreadsheetml/2006/main" count="95" uniqueCount="74">
  <si>
    <t>All</t>
  </si>
  <si>
    <t>Female</t>
  </si>
  <si>
    <t>CKD</t>
  </si>
  <si>
    <t>Other</t>
  </si>
  <si>
    <t>No CKD</t>
  </si>
  <si>
    <t>All CKD</t>
  </si>
  <si>
    <t xml:space="preserve">Male </t>
  </si>
  <si>
    <t xml:space="preserve">White </t>
  </si>
  <si>
    <t>Unadjusted</t>
  </si>
  <si>
    <t>Adjusted</t>
  </si>
  <si>
    <t>Blk/Af Am</t>
  </si>
  <si>
    <t>0-4</t>
  </si>
  <si>
    <t>5-9</t>
  </si>
  <si>
    <t>10-13</t>
  </si>
  <si>
    <t>14-17</t>
  </si>
  <si>
    <t>18-21</t>
  </si>
  <si>
    <t>Sample count</t>
  </si>
  <si>
    <t>Percent (%)</t>
  </si>
  <si>
    <t>Count</t>
  </si>
  <si>
    <t xml:space="preserve">Age </t>
  </si>
  <si>
    <t>Sex</t>
  </si>
  <si>
    <t>Male</t>
  </si>
  <si>
    <t>Unknown</t>
  </si>
  <si>
    <t>&lt;0.01</t>
  </si>
  <si>
    <t>Race/Ethnicity</t>
  </si>
  <si>
    <t>White</t>
  </si>
  <si>
    <t>Black/African American</t>
  </si>
  <si>
    <t>Asian</t>
  </si>
  <si>
    <t>Hispanic</t>
  </si>
  <si>
    <t>Unknown/Missing</t>
  </si>
  <si>
    <t xml:space="preserve">Comorbidity </t>
  </si>
  <si>
    <t>Diabetes Mellitus</t>
  </si>
  <si>
    <t>Hypertension</t>
  </si>
  <si>
    <t>Clinformatics™</t>
  </si>
  <si>
    <t>Total CKD</t>
  </si>
  <si>
    <t>Total CVD</t>
  </si>
  <si>
    <t>Total DM</t>
  </si>
  <si>
    <t>Only CKD</t>
  </si>
  <si>
    <t>Only CVD</t>
  </si>
  <si>
    <t>Only DM</t>
  </si>
  <si>
    <t>CKD &amp; DM, no CVD</t>
  </si>
  <si>
    <t>CKD &amp; CVD, no DM</t>
  </si>
  <si>
    <t>DM &amp; CVD, no CKD</t>
  </si>
  <si>
    <t>CKD &amp; CVD &amp; DM</t>
  </si>
  <si>
    <t>At least one comorbidity</t>
  </si>
  <si>
    <t xml:space="preserve">At least two comorbidities </t>
  </si>
  <si>
    <t>No CKD, no CVD, no DM</t>
  </si>
  <si>
    <t xml:space="preserve">Data Source: Optum Clinformatics™. Abbreviations: CKD, chronic kidney disease; CVD, cardiovascular disease; DM, diabetes mellitus; PPPY, per person per year. </t>
  </si>
  <si>
    <t>Year</t>
  </si>
  <si>
    <t>All Children</t>
  </si>
  <si>
    <t>Children w/ CKD</t>
  </si>
  <si>
    <t>Cases per 10,000</t>
  </si>
  <si>
    <t>&lt;1</t>
  </si>
  <si>
    <t>CVD</t>
  </si>
  <si>
    <t>Infection</t>
  </si>
  <si>
    <t>Other Cause</t>
  </si>
  <si>
    <t>Percent (% of all children)</t>
  </si>
  <si>
    <t>Data source: Clinformatics™. January 1, 2016 point  prevalent Clinformatics™ patients, age &lt; 22 who were enrolled in the plan, did not have diagnoses of ESRD, and were alive on January 1,2014/2015/ 2016 . Adj: age/sex/race; rates by one factor are adjusted for the others. Ref: all patients, 2010-2011. Abbreviations: CKD, chronic kidney disease; CVD, cardiovascular disease.</t>
  </si>
  <si>
    <t>Data source: Clinfomatics™. January 1, 2016 point prevalent Clinformatics™ patients age &lt;22 who were enrolled in the plan, did not have diagnoses of ESRD, and were alive on January 1.. Adj: age/sex/race. Ref: 2010-2011 patients. Abbreviations: CKD, chronic kidney disease</t>
  </si>
  <si>
    <t>Data source:Clinformatics™. January 1, 2016 point prevalent Medicare patients, aged &lt;22.  Clinformatics™ commercial insurance patients aged &lt; 22 who were enrolled in the plan, did not have diagnoses of ESRD, and were alive on January 1, 20152016. Adjusted for age/sex/race; rates by one factor are adjusted for the others. Reference Clinformatics™ population all patients, 2010-2011.Abbreviations: Blk/Af Am, Black/African American; CKD, chronic kidney disease.</t>
  </si>
  <si>
    <t>Table 6.1</t>
  </si>
  <si>
    <t>Demographic characteristics of pediatric patients among Optum Clinformatics™, 2016</t>
  </si>
  <si>
    <t>Data Source: Special analyses, Optum Clinformatics™ (aged &lt;22) alive &amp; eligible for all of 2016. CVD is defined as presence of any of the following comorbidities: cerebrovascular accident, peripheral vascular disease, atherosclerotic heart disease, congestive heart failure, dysrhythmia or other cardiac comorbidities. Abbreviations: CKD, chronic kidney disease; CVD, cardiovascular disease; DM, diabetes mellitus.</t>
  </si>
  <si>
    <t>Age</t>
  </si>
  <si>
    <t>Race</t>
  </si>
  <si>
    <t xml:space="preserve">Figure 6.1  </t>
  </si>
  <si>
    <t xml:space="preserve">Adjusted all-cause hospitalization rates (per 1,000 patient years at risk) for Clinformatics patients aged &lt;22, by CKD status and year, 2006-2016 </t>
  </si>
  <si>
    <t xml:space="preserve">Figure 6.2  </t>
  </si>
  <si>
    <t>Adjusted rates of hospitalization  (per 1,000 patient years at risk) for Clinformatics patients aged &lt; 22 with CKD, by cause, 2014-2016</t>
  </si>
  <si>
    <t xml:space="preserve">Figure 6.3 </t>
  </si>
  <si>
    <t>Per person per year Commercial spending ($, in thousands) for patients aged &lt;22, by CKD status, and year, 2006-2016</t>
  </si>
  <si>
    <t>Data Source: Special analyses, Optum Clinformatics™ (aged &lt;22) alive &amp; eligible for all of 2016. CVD is defined as presence of any of the following comorbidities: cerebrovascular accident, peripheral vascular disease, atherosclerotic heart disease, heart failure, dysrhythmia or other cardiac comorbidities. Abbreviation: CKD, chronic kidney disease.</t>
  </si>
  <si>
    <t>Table 6.3</t>
  </si>
  <si>
    <t>Table 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</si>
</sst>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#,##0.0"/>
  </numFmts>
  <fonts count="10">
    <font>
      <sz val="10"/>
      <name val="AGaramond"/>
    </font>
    <font>
      <sz val="7"/>
      <name val="MyriaMM_565 SB 600 NO"/>
      <family val="2"/>
    </font>
    <font>
      <sz val="7"/>
      <name val="MyriaMM_215 LT 600 NO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  <font>
      <sz val="10"/>
      <name val="AGaramond"/>
    </font>
    <font>
      <sz val="11"/>
      <color theme="1"/>
      <name val="Calibri"/>
      <family val="2"/>
      <scheme val="minor"/>
    </font>
    <font>
      <sz val="10"/>
      <name val="Calibri"/>
      <family val="2"/>
    </font>
    <font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7">
    <xf numFmtId="0" fontId="0" fillId="0" borderId="0"/>
    <xf numFmtId="0" fontId="1" fillId="0" borderId="1">
      <alignment horizontal="right"/>
    </xf>
    <xf numFmtId="0" fontId="1" fillId="0" borderId="2">
      <alignment horizontal="left"/>
    </xf>
    <xf numFmtId="0" fontId="1" fillId="0" borderId="3">
      <alignment horizontal="right"/>
    </xf>
    <xf numFmtId="0" fontId="1" fillId="0" borderId="0">
      <alignment horizontal="left"/>
    </xf>
    <xf numFmtId="3" fontId="2" fillId="0" borderId="0">
      <alignment horizontal="right"/>
    </xf>
    <xf numFmtId="165" fontId="2" fillId="0" borderId="0">
      <alignment horizontal="right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" fillId="0" borderId="0">
      <alignment horizontal="right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9" fontId="6" fillId="0" borderId="0" applyFont="0" applyFill="0" applyBorder="0" applyAlignment="0" applyProtection="0"/>
  </cellStyleXfs>
  <cellXfs count="40">
    <xf numFmtId="0" fontId="0" fillId="0" borderId="0" xfId="0"/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8" fillId="0" borderId="0" xfId="0" applyFont="1" applyAlignment="1"/>
    <xf numFmtId="164" fontId="8" fillId="2" borderId="0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/>
    </xf>
    <xf numFmtId="1" fontId="8" fillId="2" borderId="0" xfId="0" applyNumberFormat="1" applyFont="1" applyFill="1" applyBorder="1" applyAlignment="1">
      <alignment horizontal="left"/>
    </xf>
    <xf numFmtId="1" fontId="8" fillId="2" borderId="0" xfId="0" applyNumberFormat="1" applyFont="1" applyFill="1" applyBorder="1" applyAlignment="1">
      <alignment horizontal="right"/>
    </xf>
    <xf numFmtId="1" fontId="8" fillId="2" borderId="0" xfId="0" applyNumberFormat="1" applyFont="1" applyFill="1" applyBorder="1" applyAlignment="1"/>
    <xf numFmtId="164" fontId="8" fillId="2" borderId="0" xfId="0" applyNumberFormat="1" applyFont="1" applyFill="1" applyBorder="1" applyAlignment="1"/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/>
    <xf numFmtId="0" fontId="8" fillId="2" borderId="0" xfId="0" applyFont="1" applyFill="1" applyBorder="1" applyAlignment="1">
      <alignment horizontal="right" wrapText="1"/>
    </xf>
    <xf numFmtId="3" fontId="8" fillId="2" borderId="0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9" fillId="2" borderId="0" xfId="0" applyFont="1" applyFill="1" applyBorder="1" applyAlignment="1">
      <alignment wrapText="1"/>
    </xf>
    <xf numFmtId="49" fontId="8" fillId="2" borderId="0" xfId="0" applyNumberFormat="1" applyFont="1" applyFill="1" applyBorder="1" applyAlignment="1">
      <alignment horizontal="left" indent="1"/>
    </xf>
    <xf numFmtId="0" fontId="8" fillId="2" borderId="0" xfId="0" applyFont="1" applyFill="1" applyBorder="1" applyAlignment="1">
      <alignment horizontal="left" indent="1"/>
    </xf>
    <xf numFmtId="1" fontId="8" fillId="2" borderId="0" xfId="0" applyNumberFormat="1" applyFont="1" applyFill="1" applyBorder="1" applyAlignment="1">
      <alignment horizontal="left" indent="1"/>
    </xf>
    <xf numFmtId="2" fontId="8" fillId="2" borderId="0" xfId="0" applyNumberFormat="1" applyFont="1" applyFill="1" applyBorder="1" applyAlignment="1">
      <alignment horizontal="right" wrapText="1"/>
    </xf>
    <xf numFmtId="164" fontId="8" fillId="2" borderId="0" xfId="0" applyNumberFormat="1" applyFont="1" applyFill="1" applyBorder="1" applyAlignment="1">
      <alignment horizontal="right" wrapText="1"/>
    </xf>
    <xf numFmtId="2" fontId="8" fillId="2" borderId="0" xfId="26" applyNumberFormat="1" applyFont="1" applyFill="1" applyBorder="1" applyAlignment="1">
      <alignment horizontal="right" wrapText="1"/>
    </xf>
    <xf numFmtId="0" fontId="9" fillId="2" borderId="0" xfId="0" applyFont="1" applyFill="1" applyBorder="1" applyAlignment="1">
      <alignment horizontal="right" wrapText="1"/>
    </xf>
    <xf numFmtId="49" fontId="8" fillId="2" borderId="0" xfId="0" applyNumberFormat="1" applyFont="1" applyFill="1" applyBorder="1" applyAlignment="1"/>
    <xf numFmtId="0" fontId="0" fillId="0" borderId="0" xfId="0" applyAlignment="1"/>
    <xf numFmtId="0" fontId="8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/>
    <xf numFmtId="0" fontId="0" fillId="0" borderId="0" xfId="0" applyAlignment="1"/>
    <xf numFmtId="0" fontId="9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8" fillId="0" borderId="0" xfId="0" applyFont="1" applyAlignment="1">
      <alignment horizontal="left" wrapText="1"/>
    </xf>
    <xf numFmtId="1" fontId="8" fillId="2" borderId="0" xfId="0" applyNumberFormat="1" applyFont="1" applyFill="1" applyBorder="1" applyAlignment="1">
      <alignment horizontal="right" wrapText="1"/>
    </xf>
  </cellXfs>
  <cellStyles count="27">
    <cellStyle name="column heading border A&amp;B" xfId="1"/>
    <cellStyle name="column heading border above" xfId="2"/>
    <cellStyle name="column heading border below" xfId="3"/>
    <cellStyle name="column heading no border &amp; short title" xfId="4"/>
    <cellStyle name="comma 0 decimal" xfId="5"/>
    <cellStyle name="comma 1 decimal" xfId="6"/>
    <cellStyle name="Comma 10" xfId="7"/>
    <cellStyle name="Comma 11" xfId="8"/>
    <cellStyle name="Comma 2" xfId="9"/>
    <cellStyle name="comma 2 decimal" xfId="10"/>
    <cellStyle name="Comma 3" xfId="11"/>
    <cellStyle name="Comma 4" xfId="12"/>
    <cellStyle name="Comma 5" xfId="13"/>
    <cellStyle name="Comma 6" xfId="14"/>
    <cellStyle name="Comma 7" xfId="15"/>
    <cellStyle name="Comma 8" xfId="16"/>
    <cellStyle name="Comma 9" xfId="17"/>
    <cellStyle name="Normal" xfId="0" builtinId="0"/>
    <cellStyle name="Normal 2" xfId="18"/>
    <cellStyle name="Normal 3" xfId="19"/>
    <cellStyle name="Normal 4" xfId="20"/>
    <cellStyle name="Normal 5" xfId="21"/>
    <cellStyle name="Normal 6" xfId="22"/>
    <cellStyle name="Percent" xfId="26" builtinId="5"/>
    <cellStyle name="title 1" xfId="23"/>
    <cellStyle name="title 2" xfId="24"/>
    <cellStyle name="title 3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srds.org/2013/view/img_v1_02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Normal="100" workbookViewId="0"/>
  </sheetViews>
  <sheetFormatPr defaultRowHeight="12.75" customHeight="1"/>
  <cols>
    <col min="1" max="1" width="22.140625" style="3" customWidth="1"/>
    <col min="2" max="2" width="20.7109375" style="3" customWidth="1"/>
    <col min="3" max="4" width="19" style="3" customWidth="1"/>
    <col min="5" max="5" width="25.42578125" style="3" customWidth="1"/>
    <col min="6" max="16384" width="9.140625" style="3"/>
  </cols>
  <sheetData>
    <row r="1" spans="1:7" ht="12.75" customHeight="1">
      <c r="A1" s="3" t="s">
        <v>60</v>
      </c>
    </row>
    <row r="2" spans="1:7" ht="12.75" customHeight="1">
      <c r="A2" s="31" t="s">
        <v>61</v>
      </c>
      <c r="B2" s="32"/>
      <c r="C2" s="32"/>
      <c r="D2" s="32"/>
    </row>
    <row r="4" spans="1:7" ht="12.75" customHeight="1">
      <c r="B4" s="30" t="s">
        <v>49</v>
      </c>
      <c r="C4" s="30"/>
      <c r="D4" s="30" t="s">
        <v>50</v>
      </c>
      <c r="E4" s="30"/>
      <c r="F4" s="2"/>
      <c r="G4" s="2"/>
    </row>
    <row r="5" spans="1:7" ht="12.75" customHeight="1">
      <c r="A5" s="1"/>
      <c r="B5" s="15" t="s">
        <v>16</v>
      </c>
      <c r="C5" s="15" t="s">
        <v>17</v>
      </c>
      <c r="D5" s="15" t="s">
        <v>18</v>
      </c>
      <c r="E5" s="15" t="s">
        <v>56</v>
      </c>
      <c r="F5" s="2"/>
      <c r="G5" s="2"/>
    </row>
    <row r="6" spans="1:7" ht="12.75" customHeight="1">
      <c r="A6" s="1" t="s">
        <v>0</v>
      </c>
      <c r="B6" s="16">
        <v>1970375</v>
      </c>
      <c r="C6" s="15">
        <v>100</v>
      </c>
      <c r="D6" s="16">
        <v>5285</v>
      </c>
      <c r="E6" s="23">
        <f>D6/B6*100</f>
        <v>0.26822305398718521</v>
      </c>
      <c r="F6" s="2"/>
      <c r="G6" s="2"/>
    </row>
    <row r="7" spans="1:7" ht="12.75" customHeight="1">
      <c r="A7" s="3" t="s">
        <v>19</v>
      </c>
      <c r="B7" s="15"/>
      <c r="C7" s="15"/>
      <c r="D7" s="15"/>
      <c r="E7" s="15"/>
      <c r="F7" s="2"/>
      <c r="G7" s="2"/>
    </row>
    <row r="8" spans="1:7" ht="12.75" customHeight="1">
      <c r="A8" s="20" t="s">
        <v>11</v>
      </c>
      <c r="B8" s="16">
        <v>308099</v>
      </c>
      <c r="C8" s="24">
        <v>15.64</v>
      </c>
      <c r="D8" s="16">
        <v>1122</v>
      </c>
      <c r="E8" s="25">
        <f>1122/308099*100</f>
        <v>0.36416866007354776</v>
      </c>
      <c r="F8" s="15"/>
      <c r="G8" s="15"/>
    </row>
    <row r="9" spans="1:7" ht="12.75" customHeight="1">
      <c r="A9" s="20" t="s">
        <v>12</v>
      </c>
      <c r="B9" s="16">
        <v>445408</v>
      </c>
      <c r="C9" s="24">
        <v>22.61</v>
      </c>
      <c r="D9" s="16">
        <v>1027</v>
      </c>
      <c r="E9" s="25">
        <f>1027/445408*100</f>
        <v>0.23057511315468066</v>
      </c>
      <c r="F9" s="15"/>
      <c r="G9" s="15"/>
    </row>
    <row r="10" spans="1:7" ht="12.75" customHeight="1">
      <c r="A10" s="20" t="s">
        <v>13</v>
      </c>
      <c r="B10" s="16">
        <v>392978</v>
      </c>
      <c r="C10" s="24">
        <v>19.940000000000001</v>
      </c>
      <c r="D10" s="15">
        <v>839</v>
      </c>
      <c r="E10" s="25">
        <f>D10/B10*100</f>
        <v>0.21349795662861534</v>
      </c>
      <c r="F10" s="15"/>
      <c r="G10" s="15"/>
    </row>
    <row r="11" spans="1:7" ht="12.75" customHeight="1">
      <c r="A11" s="20" t="s">
        <v>14</v>
      </c>
      <c r="B11" s="16">
        <v>411582</v>
      </c>
      <c r="C11" s="24">
        <v>20.89</v>
      </c>
      <c r="D11" s="16">
        <v>1085</v>
      </c>
      <c r="E11" s="25">
        <f>D11/B11*100</f>
        <v>0.26361697061581896</v>
      </c>
      <c r="F11" s="15"/>
      <c r="G11" s="15"/>
    </row>
    <row r="12" spans="1:7" ht="12.75" customHeight="1">
      <c r="A12" s="20" t="s">
        <v>15</v>
      </c>
      <c r="B12" s="16">
        <v>412308</v>
      </c>
      <c r="C12" s="24">
        <v>20.93</v>
      </c>
      <c r="D12" s="16">
        <v>1212</v>
      </c>
      <c r="E12" s="23">
        <f>D12/B12*100</f>
        <v>0.29395500451119067</v>
      </c>
      <c r="F12" s="15"/>
      <c r="G12" s="15"/>
    </row>
    <row r="13" spans="1:7" ht="12.75" customHeight="1">
      <c r="A13" s="3" t="s">
        <v>20</v>
      </c>
      <c r="B13" s="15"/>
      <c r="C13" s="15"/>
      <c r="D13" s="15"/>
      <c r="E13" s="24"/>
      <c r="F13" s="15"/>
      <c r="G13" s="15"/>
    </row>
    <row r="14" spans="1:7" ht="12.75" customHeight="1">
      <c r="A14" s="21" t="s">
        <v>21</v>
      </c>
      <c r="B14" s="16">
        <v>1007120</v>
      </c>
      <c r="C14" s="24">
        <v>51.11</v>
      </c>
      <c r="D14" s="16">
        <v>2491</v>
      </c>
      <c r="E14" s="23">
        <f>D14/B14*100</f>
        <v>0.24733894669949955</v>
      </c>
      <c r="F14" s="15"/>
      <c r="G14" s="15"/>
    </row>
    <row r="15" spans="1:7" ht="12.75" customHeight="1">
      <c r="A15" s="21" t="s">
        <v>1</v>
      </c>
      <c r="B15" s="16">
        <v>963175</v>
      </c>
      <c r="C15" s="24">
        <v>48.88</v>
      </c>
      <c r="D15" s="16">
        <v>2794</v>
      </c>
      <c r="E15" s="23">
        <f>D15/B15*100</f>
        <v>0.29008227995950892</v>
      </c>
      <c r="F15" s="15"/>
      <c r="G15" s="15"/>
    </row>
    <row r="16" spans="1:7" ht="12.75" customHeight="1">
      <c r="A16" s="21" t="s">
        <v>22</v>
      </c>
      <c r="B16" s="15">
        <v>80</v>
      </c>
      <c r="C16" s="24" t="s">
        <v>23</v>
      </c>
      <c r="D16" s="15">
        <v>0</v>
      </c>
      <c r="E16" s="39">
        <v>0</v>
      </c>
      <c r="F16" s="15"/>
      <c r="G16" s="15"/>
    </row>
    <row r="17" spans="1:7" ht="12.75" customHeight="1">
      <c r="A17" s="3" t="s">
        <v>24</v>
      </c>
      <c r="B17" s="15"/>
      <c r="C17" s="24"/>
      <c r="D17" s="15"/>
      <c r="E17" s="24"/>
      <c r="F17" s="15"/>
      <c r="G17" s="15"/>
    </row>
    <row r="18" spans="1:7" ht="12.75" customHeight="1">
      <c r="A18" s="21" t="s">
        <v>25</v>
      </c>
      <c r="B18" s="16">
        <v>1265505</v>
      </c>
      <c r="C18" s="24">
        <v>64.23</v>
      </c>
      <c r="D18" s="16">
        <v>3459</v>
      </c>
      <c r="E18" s="25">
        <f>3459/1265505*100</f>
        <v>0.27332961940095057</v>
      </c>
      <c r="F18" s="15"/>
      <c r="G18" s="15"/>
    </row>
    <row r="19" spans="1:7" ht="12.75" customHeight="1">
      <c r="A19" s="21" t="s">
        <v>26</v>
      </c>
      <c r="B19" s="16">
        <v>149789</v>
      </c>
      <c r="C19" s="24">
        <v>7.6</v>
      </c>
      <c r="D19" s="15">
        <v>342</v>
      </c>
      <c r="E19" s="23">
        <f>D19/B19*100</f>
        <v>0.22832117178163952</v>
      </c>
      <c r="F19" s="15"/>
      <c r="G19" s="15"/>
    </row>
    <row r="20" spans="1:7" ht="12.75" customHeight="1">
      <c r="A20" s="21" t="s">
        <v>27</v>
      </c>
      <c r="B20" s="16">
        <v>104525</v>
      </c>
      <c r="C20" s="24">
        <v>5.3</v>
      </c>
      <c r="D20" s="15">
        <v>239</v>
      </c>
      <c r="E20" s="23">
        <f>D20/B20*100</f>
        <v>0.22865343219325521</v>
      </c>
      <c r="F20" s="15"/>
      <c r="G20" s="15"/>
    </row>
    <row r="21" spans="1:7" ht="12.75" customHeight="1">
      <c r="A21" s="21" t="s">
        <v>28</v>
      </c>
      <c r="B21" s="16">
        <v>244113</v>
      </c>
      <c r="C21" s="24">
        <v>12.39</v>
      </c>
      <c r="D21" s="15">
        <v>626</v>
      </c>
      <c r="E21" s="23">
        <f>D21/B21*100</f>
        <v>0.25643861654233902</v>
      </c>
      <c r="F21" s="15"/>
      <c r="G21" s="15"/>
    </row>
    <row r="22" spans="1:7" ht="12.75" customHeight="1">
      <c r="A22" s="21" t="s">
        <v>29</v>
      </c>
      <c r="B22" s="16">
        <v>206443</v>
      </c>
      <c r="C22" s="24">
        <v>10.48</v>
      </c>
      <c r="D22" s="15">
        <v>619</v>
      </c>
      <c r="E22" s="23">
        <f>D22/B22*100</f>
        <v>0.29984063397644867</v>
      </c>
      <c r="F22" s="15"/>
      <c r="G22" s="15"/>
    </row>
    <row r="23" spans="1:7" ht="12.75" customHeight="1">
      <c r="A23" s="3" t="s">
        <v>30</v>
      </c>
      <c r="B23" s="15"/>
      <c r="C23" s="24"/>
      <c r="D23" s="15"/>
      <c r="E23" s="24"/>
      <c r="F23" s="15"/>
      <c r="G23" s="15"/>
    </row>
    <row r="24" spans="1:7" ht="12.75" customHeight="1">
      <c r="A24" s="21" t="s">
        <v>31</v>
      </c>
      <c r="B24" s="16">
        <v>6546</v>
      </c>
      <c r="C24" s="24">
        <v>0.33</v>
      </c>
      <c r="D24" s="15">
        <v>217</v>
      </c>
      <c r="E24" s="23">
        <f>D24/B24*100</f>
        <v>3.3150015276504732</v>
      </c>
      <c r="F24" s="15"/>
      <c r="G24" s="15"/>
    </row>
    <row r="25" spans="1:7" ht="12.75" customHeight="1">
      <c r="A25" s="21" t="s">
        <v>32</v>
      </c>
      <c r="B25" s="16">
        <v>3483</v>
      </c>
      <c r="C25" s="24">
        <v>0.18</v>
      </c>
      <c r="D25" s="15">
        <v>463</v>
      </c>
      <c r="E25" s="23">
        <f>D25/B25*100</f>
        <v>13.293138099339648</v>
      </c>
      <c r="F25" s="15"/>
      <c r="G25" s="15"/>
    </row>
    <row r="26" spans="1:7" ht="12.75" customHeight="1">
      <c r="A26" s="29" t="s">
        <v>71</v>
      </c>
      <c r="B26" s="29"/>
      <c r="C26" s="29"/>
      <c r="D26" s="29"/>
      <c r="E26" s="29"/>
      <c r="F26" s="15"/>
      <c r="G26" s="15"/>
    </row>
    <row r="27" spans="1:7" ht="12.75" customHeight="1">
      <c r="A27" s="29"/>
      <c r="B27" s="29"/>
      <c r="C27" s="29"/>
      <c r="D27" s="29"/>
      <c r="E27" s="29"/>
      <c r="F27" s="15"/>
      <c r="G27" s="15"/>
    </row>
    <row r="28" spans="1:7" ht="12.75" customHeight="1">
      <c r="A28" s="29"/>
      <c r="B28" s="29"/>
      <c r="C28" s="29"/>
      <c r="D28" s="29"/>
      <c r="E28" s="29"/>
      <c r="F28" s="1"/>
    </row>
    <row r="29" spans="1:7" ht="12.75" customHeight="1">
      <c r="A29" s="29"/>
      <c r="B29" s="29"/>
      <c r="C29" s="29"/>
      <c r="D29" s="29"/>
      <c r="E29" s="29"/>
      <c r="F29" s="1"/>
    </row>
    <row r="30" spans="1:7" ht="12.75" customHeight="1">
      <c r="A30" s="1"/>
      <c r="B30" s="1"/>
      <c r="C30" s="1"/>
      <c r="D30" s="1"/>
      <c r="E30" s="19"/>
      <c r="F30" s="1"/>
    </row>
    <row r="31" spans="1:7" ht="12.75" customHeight="1">
      <c r="A31" s="1"/>
      <c r="B31" s="1"/>
      <c r="C31" s="1"/>
      <c r="D31" s="1"/>
      <c r="E31" s="19"/>
      <c r="F31" s="1"/>
    </row>
    <row r="32" spans="1:7" ht="12.75" customHeight="1">
      <c r="A32" s="1"/>
      <c r="B32" s="1"/>
      <c r="C32" s="1"/>
      <c r="D32" s="1"/>
      <c r="E32" s="19"/>
      <c r="F32" s="1"/>
    </row>
    <row r="33" spans="1:5" ht="12.75" customHeight="1">
      <c r="A33" s="4"/>
      <c r="B33" s="4"/>
      <c r="C33" s="4"/>
      <c r="D33" s="4"/>
      <c r="E33" s="4"/>
    </row>
    <row r="34" spans="1:5" ht="12.75" customHeight="1">
      <c r="A34" s="4"/>
      <c r="B34" s="4"/>
      <c r="C34" s="4"/>
      <c r="D34" s="4"/>
      <c r="E34" s="4"/>
    </row>
  </sheetData>
  <mergeCells count="4">
    <mergeCell ref="A26:E29"/>
    <mergeCell ref="B4:C4"/>
    <mergeCell ref="D4:E4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Normal="100" workbookViewId="0"/>
  </sheetViews>
  <sheetFormatPr defaultRowHeight="12.75" customHeight="1"/>
  <cols>
    <col min="1" max="1" width="22.85546875" style="3" customWidth="1"/>
    <col min="2" max="2" width="15.5703125" style="3" customWidth="1"/>
    <col min="3" max="3" width="17.85546875" style="3" customWidth="1"/>
    <col min="4" max="16384" width="9.140625" style="3"/>
  </cols>
  <sheetData>
    <row r="1" spans="1:5" ht="12.75" customHeight="1">
      <c r="A1" s="3" t="s">
        <v>73</v>
      </c>
    </row>
    <row r="2" spans="1:5" ht="12.75" customHeight="1">
      <c r="A2" s="3" t="s">
        <v>61</v>
      </c>
      <c r="B2" s="28"/>
      <c r="C2" s="28"/>
      <c r="D2" s="28"/>
    </row>
    <row r="4" spans="1:5" ht="12.75" customHeight="1">
      <c r="A4" s="17"/>
      <c r="B4" s="30" t="s">
        <v>33</v>
      </c>
      <c r="C4" s="30"/>
      <c r="D4" s="2"/>
      <c r="E4" s="1"/>
    </row>
    <row r="5" spans="1:5" ht="12.75" customHeight="1">
      <c r="A5" s="17"/>
      <c r="B5" s="15" t="s">
        <v>16</v>
      </c>
      <c r="C5" s="15" t="s">
        <v>51</v>
      </c>
      <c r="D5" s="15"/>
      <c r="E5" s="15"/>
    </row>
    <row r="6" spans="1:5" ht="12.75" customHeight="1">
      <c r="A6" s="3" t="s">
        <v>0</v>
      </c>
      <c r="B6" s="15"/>
      <c r="C6" s="15"/>
      <c r="D6" s="34"/>
      <c r="E6" s="34"/>
    </row>
    <row r="7" spans="1:5" ht="12.75" customHeight="1">
      <c r="A7" s="3" t="s">
        <v>34</v>
      </c>
      <c r="B7" s="16">
        <v>5285</v>
      </c>
      <c r="C7" s="15">
        <v>27</v>
      </c>
      <c r="D7" s="34"/>
      <c r="E7" s="34"/>
    </row>
    <row r="8" spans="1:5" ht="12.75" customHeight="1">
      <c r="A8" s="3" t="s">
        <v>35</v>
      </c>
      <c r="B8" s="16">
        <v>17549</v>
      </c>
      <c r="C8" s="15">
        <v>89</v>
      </c>
      <c r="D8" s="34"/>
      <c r="E8" s="34"/>
    </row>
    <row r="9" spans="1:5" ht="12.75" customHeight="1">
      <c r="A9" s="3" t="s">
        <v>36</v>
      </c>
      <c r="B9" s="16">
        <v>6546</v>
      </c>
      <c r="C9" s="15">
        <v>33</v>
      </c>
      <c r="D9" s="34"/>
      <c r="E9" s="34"/>
    </row>
    <row r="10" spans="1:5" ht="12.75" customHeight="1">
      <c r="A10" s="21"/>
      <c r="B10" s="8"/>
      <c r="C10" s="8"/>
      <c r="D10" s="8"/>
      <c r="E10" s="8"/>
    </row>
    <row r="11" spans="1:5" ht="12.75" customHeight="1">
      <c r="A11" s="21"/>
      <c r="B11" s="8"/>
      <c r="C11" s="8"/>
      <c r="D11" s="8"/>
      <c r="E11" s="8"/>
    </row>
    <row r="12" spans="1:5" ht="12.75" customHeight="1">
      <c r="A12" s="21"/>
      <c r="B12" s="30" t="s">
        <v>33</v>
      </c>
      <c r="C12" s="30"/>
      <c r="D12" s="15"/>
      <c r="E12" s="8"/>
    </row>
    <row r="13" spans="1:5" ht="12.75" customHeight="1">
      <c r="B13" s="15" t="s">
        <v>16</v>
      </c>
      <c r="C13" s="15" t="s">
        <v>51</v>
      </c>
      <c r="D13" s="15"/>
      <c r="E13" s="8"/>
    </row>
    <row r="14" spans="1:5" ht="12.75" customHeight="1">
      <c r="A14" s="3" t="s">
        <v>0</v>
      </c>
      <c r="B14" s="15"/>
      <c r="C14" s="15"/>
      <c r="D14" s="15"/>
      <c r="E14" s="8"/>
    </row>
    <row r="15" spans="1:5" ht="12.75" customHeight="1">
      <c r="A15" s="3" t="s">
        <v>37</v>
      </c>
      <c r="B15" s="16">
        <v>4564</v>
      </c>
      <c r="C15" s="15">
        <v>23</v>
      </c>
      <c r="D15" s="15"/>
      <c r="E15" s="8"/>
    </row>
    <row r="16" spans="1:5" ht="12.75" customHeight="1">
      <c r="A16" s="3" t="s">
        <v>38</v>
      </c>
      <c r="B16" s="16">
        <v>16731</v>
      </c>
      <c r="C16" s="15">
        <v>85</v>
      </c>
      <c r="D16" s="15"/>
      <c r="E16" s="8"/>
    </row>
    <row r="17" spans="1:6" ht="12.75" customHeight="1">
      <c r="A17" s="3" t="s">
        <v>39</v>
      </c>
      <c r="B17" s="16">
        <v>6054</v>
      </c>
      <c r="C17" s="15">
        <v>31</v>
      </c>
      <c r="D17" s="15"/>
      <c r="E17" s="8"/>
    </row>
    <row r="18" spans="1:6" ht="12.75" customHeight="1">
      <c r="A18" s="3" t="s">
        <v>40</v>
      </c>
      <c r="B18" s="15">
        <v>178</v>
      </c>
      <c r="C18" s="15">
        <v>1</v>
      </c>
      <c r="D18" s="15"/>
      <c r="E18" s="8"/>
    </row>
    <row r="19" spans="1:6" ht="12.75" customHeight="1">
      <c r="A19" s="3" t="s">
        <v>41</v>
      </c>
      <c r="B19" s="15">
        <v>504</v>
      </c>
      <c r="C19" s="15">
        <v>3</v>
      </c>
      <c r="D19" s="15"/>
      <c r="E19" s="8"/>
    </row>
    <row r="20" spans="1:6" ht="12.75" customHeight="1">
      <c r="A20" s="3" t="s">
        <v>42</v>
      </c>
      <c r="B20" s="15">
        <v>275</v>
      </c>
      <c r="C20" s="15">
        <v>1</v>
      </c>
      <c r="D20" s="15"/>
      <c r="E20" s="8"/>
    </row>
    <row r="21" spans="1:6" ht="12.75" customHeight="1">
      <c r="A21" s="3" t="s">
        <v>43</v>
      </c>
      <c r="B21" s="15">
        <v>39</v>
      </c>
      <c r="C21" s="15" t="s">
        <v>52</v>
      </c>
      <c r="D21" s="15"/>
      <c r="E21" s="8"/>
    </row>
    <row r="22" spans="1:6" ht="12.75" customHeight="1">
      <c r="A22" s="3" t="s">
        <v>44</v>
      </c>
      <c r="B22" s="16">
        <v>28345</v>
      </c>
      <c r="C22" s="15">
        <v>144</v>
      </c>
      <c r="D22" s="15"/>
      <c r="E22" s="8"/>
    </row>
    <row r="23" spans="1:6" ht="12.75" customHeight="1">
      <c r="A23" s="3" t="s">
        <v>45</v>
      </c>
      <c r="B23" s="15">
        <v>996</v>
      </c>
      <c r="C23" s="15">
        <v>5</v>
      </c>
      <c r="D23" s="15"/>
      <c r="E23" s="8"/>
    </row>
    <row r="24" spans="1:6" ht="12.75" customHeight="1">
      <c r="A24" s="3" t="s">
        <v>46</v>
      </c>
      <c r="B24" s="16">
        <v>1942030</v>
      </c>
      <c r="C24" s="16">
        <v>9856</v>
      </c>
      <c r="D24" s="15"/>
      <c r="E24" s="8"/>
    </row>
    <row r="25" spans="1:6" ht="12.75" customHeight="1">
      <c r="A25" s="21"/>
      <c r="B25" s="8"/>
      <c r="C25" s="8"/>
      <c r="D25" s="8"/>
      <c r="E25" s="8"/>
    </row>
    <row r="26" spans="1:6" ht="12.75" customHeight="1">
      <c r="A26" s="33" t="s">
        <v>62</v>
      </c>
      <c r="B26" s="33"/>
      <c r="C26" s="33"/>
      <c r="D26" s="33"/>
      <c r="E26" s="26"/>
      <c r="F26" s="13"/>
    </row>
    <row r="27" spans="1:6" ht="12.75" customHeight="1">
      <c r="A27" s="33"/>
      <c r="B27" s="33"/>
      <c r="C27" s="33"/>
      <c r="D27" s="33"/>
      <c r="E27" s="13"/>
      <c r="F27" s="13"/>
    </row>
    <row r="28" spans="1:6" ht="12.75" customHeight="1">
      <c r="A28" s="33"/>
      <c r="B28" s="33"/>
      <c r="C28" s="33"/>
      <c r="D28" s="33"/>
      <c r="E28" s="19"/>
      <c r="F28" s="13"/>
    </row>
    <row r="29" spans="1:6" ht="12.75" customHeight="1">
      <c r="A29" s="33"/>
      <c r="B29" s="33"/>
      <c r="C29" s="33"/>
      <c r="D29" s="33"/>
      <c r="E29" s="19"/>
      <c r="F29" s="13"/>
    </row>
    <row r="30" spans="1:6" ht="12.75" customHeight="1">
      <c r="A30" s="33"/>
      <c r="B30" s="33"/>
      <c r="C30" s="33"/>
      <c r="D30" s="33"/>
      <c r="E30" s="19"/>
      <c r="F30" s="13"/>
    </row>
    <row r="31" spans="1:6" ht="12.75" customHeight="1">
      <c r="A31" s="19"/>
      <c r="B31" s="19"/>
      <c r="C31" s="19"/>
      <c r="D31" s="19"/>
      <c r="E31" s="1"/>
      <c r="F31" s="1"/>
    </row>
    <row r="32" spans="1:6" ht="12.75" customHeight="1">
      <c r="A32" s="19"/>
      <c r="B32" s="19"/>
      <c r="C32" s="19"/>
      <c r="D32" s="19"/>
      <c r="E32" s="1"/>
      <c r="F32" s="1"/>
    </row>
  </sheetData>
  <mergeCells count="7">
    <mergeCell ref="A26:D30"/>
    <mergeCell ref="B12:C12"/>
    <mergeCell ref="B4:C4"/>
    <mergeCell ref="D6:E6"/>
    <mergeCell ref="D7:E7"/>
    <mergeCell ref="D8:E8"/>
    <mergeCell ref="D9:E9"/>
  </mergeCells>
  <hyperlinks>
    <hyperlink ref="A1" r:id="rId1" location="Diva" display="http://www.usrds.org/2013/view/img_v1_02.html - Diva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showGridLines="0" zoomScaleNormal="100" workbookViewId="0"/>
  </sheetViews>
  <sheetFormatPr defaultRowHeight="12.75" customHeight="1"/>
  <cols>
    <col min="1" max="1" width="15.28515625" style="3" customWidth="1"/>
    <col min="2" max="5" width="15.7109375" style="3" customWidth="1"/>
    <col min="6" max="6" width="9.140625" style="3" customWidth="1"/>
    <col min="7" max="7" width="11.42578125" style="3" customWidth="1"/>
    <col min="8" max="8" width="9.140625" style="3"/>
    <col min="9" max="9" width="13.140625" style="3" bestFit="1" customWidth="1"/>
    <col min="10" max="10" width="8" style="3" bestFit="1" customWidth="1"/>
    <col min="11" max="16384" width="9.140625" style="3"/>
  </cols>
  <sheetData>
    <row r="1" spans="1:16" ht="12.75" customHeight="1">
      <c r="A1" s="7" t="s">
        <v>72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2.75" customHeight="1">
      <c r="A2" s="37" t="s">
        <v>61</v>
      </c>
      <c r="B2" s="32"/>
      <c r="C2" s="32"/>
      <c r="D2" s="32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4" spans="1:16" ht="12.75" customHeight="1">
      <c r="B4" s="36" t="s">
        <v>8</v>
      </c>
      <c r="C4" s="36"/>
      <c r="D4" s="36" t="s">
        <v>9</v>
      </c>
      <c r="E4" s="36"/>
    </row>
    <row r="5" spans="1:16" ht="12.75" customHeight="1">
      <c r="B5" s="8" t="s">
        <v>4</v>
      </c>
      <c r="C5" s="8" t="s">
        <v>5</v>
      </c>
      <c r="D5" s="8" t="s">
        <v>4</v>
      </c>
      <c r="E5" s="8" t="s">
        <v>5</v>
      </c>
    </row>
    <row r="6" spans="1:16" ht="12.75" customHeight="1">
      <c r="A6" s="3" t="s">
        <v>0</v>
      </c>
      <c r="B6" s="6">
        <v>28.2835</v>
      </c>
      <c r="C6" s="6">
        <v>325.76600000000002</v>
      </c>
      <c r="D6" s="6">
        <v>22.37</v>
      </c>
      <c r="E6" s="6">
        <v>273.02</v>
      </c>
    </row>
    <row r="7" spans="1:16" ht="12.75" customHeight="1">
      <c r="A7" s="3" t="s">
        <v>63</v>
      </c>
      <c r="B7" s="6"/>
      <c r="C7" s="6"/>
      <c r="D7" s="6"/>
      <c r="E7" s="6"/>
    </row>
    <row r="8" spans="1:16" ht="12.75" customHeight="1">
      <c r="A8" s="20" t="s">
        <v>11</v>
      </c>
      <c r="B8" s="6">
        <v>95.155799999999999</v>
      </c>
      <c r="C8" s="6">
        <v>482.51799999999997</v>
      </c>
      <c r="D8" s="6">
        <v>55.9</v>
      </c>
      <c r="E8" s="6">
        <v>366.39</v>
      </c>
    </row>
    <row r="9" spans="1:16" ht="12.75" customHeight="1">
      <c r="A9" s="20" t="s">
        <v>12</v>
      </c>
      <c r="B9" s="6">
        <v>5.3966000000000003</v>
      </c>
      <c r="C9" s="6">
        <v>215.97499999999999</v>
      </c>
      <c r="D9" s="6">
        <v>5.64</v>
      </c>
      <c r="E9" s="6">
        <v>218.62</v>
      </c>
    </row>
    <row r="10" spans="1:16" ht="12.75" customHeight="1">
      <c r="A10" s="20" t="s">
        <v>13</v>
      </c>
      <c r="B10" s="6">
        <v>6.3407999999999998</v>
      </c>
      <c r="C10" s="6">
        <v>174.13499999999999</v>
      </c>
      <c r="D10" s="6">
        <v>6.72</v>
      </c>
      <c r="E10" s="6">
        <v>174.2</v>
      </c>
    </row>
    <row r="11" spans="1:16" ht="12.75" customHeight="1">
      <c r="A11" s="20" t="s">
        <v>14</v>
      </c>
      <c r="B11" s="6">
        <v>14.072100000000001</v>
      </c>
      <c r="C11" s="6">
        <v>227.79300000000001</v>
      </c>
      <c r="D11" s="6">
        <v>14.93</v>
      </c>
      <c r="E11" s="6">
        <v>228.07</v>
      </c>
    </row>
    <row r="12" spans="1:16" ht="12.75" customHeight="1">
      <c r="A12" s="20" t="s">
        <v>15</v>
      </c>
      <c r="B12" s="6">
        <v>20.0853</v>
      </c>
      <c r="C12" s="6">
        <v>344.99299999999999</v>
      </c>
      <c r="D12" s="6">
        <v>21.28</v>
      </c>
      <c r="E12" s="6">
        <v>343.27</v>
      </c>
    </row>
    <row r="13" spans="1:16" ht="12.75" customHeight="1">
      <c r="A13" s="27" t="s">
        <v>20</v>
      </c>
      <c r="B13" s="6"/>
      <c r="C13" s="6"/>
      <c r="D13" s="6"/>
      <c r="E13" s="6"/>
    </row>
    <row r="14" spans="1:16" ht="12.75" customHeight="1">
      <c r="A14" s="22" t="s">
        <v>6</v>
      </c>
      <c r="B14" s="6">
        <v>26.855699999999999</v>
      </c>
      <c r="C14" s="6">
        <v>346.90499999999997</v>
      </c>
      <c r="D14" s="6">
        <v>20.77</v>
      </c>
      <c r="E14" s="6">
        <v>275.45999999999998</v>
      </c>
    </row>
    <row r="15" spans="1:16" ht="12.75" customHeight="1">
      <c r="A15" s="21" t="s">
        <v>1</v>
      </c>
      <c r="B15" s="6">
        <v>29.779800000000002</v>
      </c>
      <c r="C15" s="8">
        <v>304.89999999999998</v>
      </c>
      <c r="D15" s="6">
        <v>24.01</v>
      </c>
      <c r="E15" s="6">
        <v>268.02</v>
      </c>
    </row>
    <row r="16" spans="1:16" ht="12.75" customHeight="1">
      <c r="A16" s="3" t="s">
        <v>64</v>
      </c>
      <c r="B16" s="6"/>
      <c r="C16" s="8"/>
      <c r="D16" s="6"/>
      <c r="E16" s="6"/>
    </row>
    <row r="17" spans="1:26" ht="12.75" customHeight="1">
      <c r="A17" s="22" t="s">
        <v>7</v>
      </c>
      <c r="B17" s="6">
        <v>12.724399999999999</v>
      </c>
      <c r="C17" s="6">
        <v>247.422</v>
      </c>
      <c r="D17" s="6">
        <v>13.69</v>
      </c>
      <c r="E17" s="6">
        <v>243.98</v>
      </c>
    </row>
    <row r="18" spans="1:26" ht="12.75" customHeight="1">
      <c r="A18" s="21" t="s">
        <v>10</v>
      </c>
      <c r="B18" s="6">
        <v>14.023</v>
      </c>
      <c r="C18" s="6">
        <v>267.11599999999999</v>
      </c>
      <c r="D18" s="6">
        <v>15.14</v>
      </c>
      <c r="E18" s="6">
        <v>262.83</v>
      </c>
    </row>
    <row r="19" spans="1:26" ht="12.75" customHeight="1">
      <c r="A19" s="22" t="s">
        <v>3</v>
      </c>
      <c r="B19" s="6">
        <v>44.809699999999999</v>
      </c>
      <c r="C19" s="6">
        <v>407.49200000000002</v>
      </c>
      <c r="D19" s="6">
        <v>36.22</v>
      </c>
      <c r="E19" s="6">
        <v>303.82</v>
      </c>
    </row>
    <row r="20" spans="1:26" ht="12.75" customHeight="1">
      <c r="A20" s="22"/>
      <c r="B20" s="6"/>
      <c r="C20" s="6"/>
      <c r="D20" s="6"/>
      <c r="E20" s="6"/>
    </row>
    <row r="21" spans="1:26" ht="12.75" customHeight="1">
      <c r="A21" s="33" t="s">
        <v>59</v>
      </c>
      <c r="B21" s="33"/>
      <c r="C21" s="33"/>
      <c r="D21" s="33"/>
      <c r="E21" s="33"/>
      <c r="F21" s="33"/>
      <c r="G21" s="19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33"/>
      <c r="B22" s="33"/>
      <c r="C22" s="33"/>
      <c r="D22" s="33"/>
      <c r="E22" s="33"/>
      <c r="F22" s="33"/>
      <c r="G22" s="19"/>
    </row>
    <row r="23" spans="1:26" ht="12.75" customHeight="1">
      <c r="A23" s="33"/>
      <c r="B23" s="33"/>
      <c r="C23" s="33"/>
      <c r="D23" s="33"/>
      <c r="E23" s="33"/>
      <c r="F23" s="33"/>
      <c r="G23" s="19"/>
    </row>
    <row r="24" spans="1:26" ht="12.75" customHeight="1">
      <c r="A24" s="33"/>
      <c r="B24" s="33"/>
      <c r="C24" s="33"/>
      <c r="D24" s="33"/>
      <c r="E24" s="33"/>
      <c r="F24" s="33"/>
      <c r="G24" s="19"/>
    </row>
    <row r="25" spans="1:26" ht="12.75" customHeight="1">
      <c r="A25" s="33"/>
      <c r="B25" s="33"/>
      <c r="C25" s="33"/>
      <c r="D25" s="33"/>
      <c r="E25" s="33"/>
      <c r="F25" s="33"/>
      <c r="G25" s="19"/>
    </row>
    <row r="26" spans="1:26" s="17" customFormat="1" ht="12.75" customHeight="1">
      <c r="A26" s="19"/>
      <c r="B26" s="19"/>
      <c r="C26" s="19"/>
      <c r="D26" s="19"/>
      <c r="E26" s="19"/>
      <c r="F26" s="19"/>
      <c r="G26" s="19"/>
    </row>
    <row r="27" spans="1:26" ht="12.75" customHeight="1">
      <c r="A27" s="19"/>
      <c r="B27" s="19"/>
      <c r="C27" s="19"/>
      <c r="D27" s="19"/>
      <c r="E27" s="19"/>
      <c r="F27" s="19"/>
      <c r="G27" s="19"/>
    </row>
    <row r="28" spans="1:26" ht="12.75" customHeight="1">
      <c r="B28" s="8"/>
      <c r="C28" s="8"/>
      <c r="D28" s="8"/>
      <c r="E28" s="8"/>
    </row>
    <row r="29" spans="1:26" ht="12.75" customHeight="1">
      <c r="A29" s="29"/>
      <c r="B29" s="35"/>
      <c r="C29" s="35"/>
      <c r="D29" s="35"/>
      <c r="E29" s="15"/>
      <c r="F29" s="1"/>
    </row>
    <row r="30" spans="1:26" ht="12.75" customHeight="1">
      <c r="A30" s="35"/>
      <c r="B30" s="35"/>
      <c r="C30" s="35"/>
      <c r="D30" s="35"/>
      <c r="E30" s="1"/>
      <c r="F30" s="1"/>
    </row>
    <row r="31" spans="1:26" ht="12.75" customHeight="1">
      <c r="A31" s="35"/>
      <c r="B31" s="35"/>
      <c r="C31" s="35"/>
      <c r="D31" s="35"/>
      <c r="E31" s="1"/>
      <c r="F31" s="1"/>
    </row>
    <row r="32" spans="1:26" ht="12.75" customHeight="1">
      <c r="A32" s="35"/>
      <c r="B32" s="35"/>
      <c r="C32" s="35"/>
      <c r="D32" s="35"/>
      <c r="E32" s="1"/>
      <c r="F32" s="1"/>
    </row>
    <row r="33" spans="1:6" ht="12.75" customHeight="1">
      <c r="A33" s="35"/>
      <c r="B33" s="35"/>
      <c r="C33" s="35"/>
      <c r="D33" s="35"/>
      <c r="E33" s="1"/>
      <c r="F33" s="1"/>
    </row>
    <row r="34" spans="1:6" ht="12.75" customHeight="1">
      <c r="A34" s="35"/>
      <c r="B34" s="35"/>
      <c r="C34" s="35"/>
      <c r="D34" s="35"/>
      <c r="E34" s="1"/>
      <c r="F34" s="1"/>
    </row>
    <row r="35" spans="1:6" ht="12.75" customHeight="1">
      <c r="A35" s="35"/>
      <c r="B35" s="35"/>
      <c r="C35" s="35"/>
      <c r="D35" s="35"/>
      <c r="E35" s="1"/>
      <c r="F35" s="1"/>
    </row>
  </sheetData>
  <mergeCells count="5">
    <mergeCell ref="A29:D35"/>
    <mergeCell ref="A21:F25"/>
    <mergeCell ref="B4:C4"/>
    <mergeCell ref="D4:E4"/>
    <mergeCell ref="A2:D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zoomScaleNormal="100" workbookViewId="0"/>
  </sheetViews>
  <sheetFormatPr defaultRowHeight="12.75" customHeight="1"/>
  <cols>
    <col min="1" max="6" width="9.140625" style="3" customWidth="1"/>
    <col min="7" max="16384" width="9.140625" style="3"/>
  </cols>
  <sheetData>
    <row r="1" spans="1:7" ht="12.75" customHeight="1">
      <c r="A1" s="3" t="s">
        <v>65</v>
      </c>
      <c r="B1" s="5"/>
      <c r="C1" s="5"/>
      <c r="D1" s="5"/>
      <c r="E1" s="5"/>
    </row>
    <row r="2" spans="1:7" ht="12.75" customHeight="1">
      <c r="A2" s="38" t="s">
        <v>66</v>
      </c>
      <c r="B2" s="38"/>
      <c r="C2" s="38"/>
      <c r="D2" s="38"/>
      <c r="E2" s="38"/>
    </row>
    <row r="3" spans="1:7" ht="12.75" customHeight="1">
      <c r="A3" s="38"/>
      <c r="B3" s="38"/>
      <c r="C3" s="38"/>
      <c r="D3" s="38"/>
      <c r="E3" s="38"/>
    </row>
    <row r="4" spans="1:7" ht="12.75" customHeight="1">
      <c r="A4" s="38"/>
      <c r="B4" s="38"/>
      <c r="C4" s="38"/>
      <c r="D4" s="38"/>
      <c r="E4" s="38"/>
    </row>
    <row r="5" spans="1:7" ht="12.75" customHeight="1">
      <c r="B5" s="36"/>
      <c r="C5" s="36"/>
    </row>
    <row r="6" spans="1:7" ht="12.75" customHeight="1">
      <c r="B6" s="8" t="s">
        <v>2</v>
      </c>
      <c r="C6" s="8" t="s">
        <v>4</v>
      </c>
    </row>
    <row r="7" spans="1:7" ht="12.75" customHeight="1">
      <c r="A7" s="9">
        <v>2006</v>
      </c>
      <c r="B7" s="6">
        <v>275.51299999999998</v>
      </c>
      <c r="C7" s="6">
        <v>28.713999999999999</v>
      </c>
      <c r="F7" s="12"/>
      <c r="G7" s="12"/>
    </row>
    <row r="8" spans="1:7" ht="12.75" customHeight="1">
      <c r="A8" s="7">
        <v>2007</v>
      </c>
      <c r="B8" s="6">
        <v>276.964</v>
      </c>
      <c r="C8" s="6">
        <v>29.286999999999999</v>
      </c>
      <c r="F8" s="12"/>
      <c r="G8" s="12"/>
    </row>
    <row r="9" spans="1:7" ht="12.75" customHeight="1">
      <c r="A9" s="9">
        <v>2008</v>
      </c>
      <c r="B9" s="6">
        <v>270.47699999999998</v>
      </c>
      <c r="C9" s="6">
        <v>30.05</v>
      </c>
      <c r="F9" s="12"/>
      <c r="G9" s="12"/>
    </row>
    <row r="10" spans="1:7" ht="12.75" customHeight="1">
      <c r="A10" s="7">
        <v>2009</v>
      </c>
      <c r="B10" s="6">
        <v>260.73700000000002</v>
      </c>
      <c r="C10" s="6">
        <v>31.285</v>
      </c>
      <c r="F10" s="12"/>
      <c r="G10" s="12"/>
    </row>
    <row r="11" spans="1:7" ht="12.75" customHeight="1">
      <c r="A11" s="9">
        <v>2010</v>
      </c>
      <c r="B11" s="6">
        <v>253.70599999999999</v>
      </c>
      <c r="C11" s="6">
        <v>29.087</v>
      </c>
      <c r="F11" s="12"/>
      <c r="G11" s="12"/>
    </row>
    <row r="12" spans="1:7" ht="12.75" customHeight="1">
      <c r="A12" s="7">
        <v>2011</v>
      </c>
      <c r="B12" s="6">
        <v>256.09100000000001</v>
      </c>
      <c r="C12" s="6">
        <v>29.477</v>
      </c>
      <c r="F12" s="12"/>
      <c r="G12" s="12"/>
    </row>
    <row r="13" spans="1:7" ht="12.75" customHeight="1">
      <c r="A13" s="9">
        <v>2012</v>
      </c>
      <c r="B13" s="6">
        <v>268.48500000000001</v>
      </c>
      <c r="C13" s="6">
        <v>28.527999999999999</v>
      </c>
      <c r="F13" s="12"/>
      <c r="G13" s="12"/>
    </row>
    <row r="14" spans="1:7" ht="12.75" customHeight="1">
      <c r="A14" s="9">
        <v>2013</v>
      </c>
      <c r="B14" s="6">
        <v>271.553</v>
      </c>
      <c r="C14" s="6">
        <v>30.227</v>
      </c>
      <c r="F14" s="12"/>
      <c r="G14" s="12"/>
    </row>
    <row r="15" spans="1:7" ht="12.75" customHeight="1">
      <c r="A15" s="9">
        <v>2014</v>
      </c>
      <c r="B15" s="6">
        <v>262.11500000000001</v>
      </c>
      <c r="C15" s="6">
        <v>29.311</v>
      </c>
      <c r="F15" s="12"/>
      <c r="G15" s="12"/>
    </row>
    <row r="16" spans="1:7" ht="12.75" customHeight="1">
      <c r="A16" s="9">
        <v>2015</v>
      </c>
      <c r="B16" s="6">
        <v>274.64699999999999</v>
      </c>
      <c r="C16" s="6">
        <v>27.919</v>
      </c>
      <c r="F16" s="12"/>
      <c r="G16" s="12"/>
    </row>
    <row r="17" spans="1:16" ht="12.75" customHeight="1">
      <c r="A17" s="9">
        <v>2016</v>
      </c>
      <c r="B17" s="6">
        <v>273.024</v>
      </c>
      <c r="C17" s="6">
        <v>22.370999999999999</v>
      </c>
      <c r="F17" s="12"/>
      <c r="G17" s="12"/>
    </row>
    <row r="18" spans="1:16" ht="12.75" customHeight="1">
      <c r="A18" s="7"/>
      <c r="B18" s="11"/>
      <c r="C18" s="11"/>
      <c r="D18" s="11"/>
      <c r="E18" s="11"/>
      <c r="H18" s="12"/>
      <c r="I18" s="12"/>
    </row>
    <row r="19" spans="1:16" ht="12.75" customHeight="1">
      <c r="A19" s="33" t="s">
        <v>58</v>
      </c>
      <c r="B19" s="33"/>
      <c r="C19" s="33"/>
      <c r="D19" s="33"/>
      <c r="E19" s="3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ht="12.75" customHeight="1">
      <c r="A20" s="33"/>
      <c r="B20" s="33"/>
      <c r="C20" s="33"/>
      <c r="D20" s="33"/>
      <c r="E20" s="33"/>
      <c r="F20" s="13"/>
      <c r="G20" s="14"/>
      <c r="H20" s="13"/>
      <c r="I20" s="13"/>
      <c r="J20" s="13"/>
      <c r="K20" s="13"/>
      <c r="L20" s="13"/>
      <c r="M20" s="13"/>
      <c r="N20" s="13"/>
      <c r="O20" s="13"/>
      <c r="P20" s="13"/>
    </row>
    <row r="21" spans="1:16" ht="12.75" customHeight="1">
      <c r="A21" s="33"/>
      <c r="B21" s="33"/>
      <c r="C21" s="33"/>
      <c r="D21" s="33"/>
      <c r="E21" s="33"/>
      <c r="F21" s="10"/>
    </row>
    <row r="22" spans="1:16" ht="12.75" customHeight="1">
      <c r="A22" s="33"/>
      <c r="B22" s="33"/>
      <c r="C22" s="33"/>
      <c r="D22" s="33"/>
      <c r="E22" s="33"/>
      <c r="F22" s="11"/>
    </row>
    <row r="23" spans="1:16" ht="12.75" customHeight="1">
      <c r="A23" s="33"/>
      <c r="B23" s="33"/>
      <c r="C23" s="33"/>
      <c r="D23" s="33"/>
      <c r="E23" s="33"/>
    </row>
    <row r="24" spans="1:16" ht="12.75" customHeight="1">
      <c r="A24" s="14"/>
      <c r="B24" s="14"/>
      <c r="C24" s="14"/>
      <c r="D24" s="14"/>
      <c r="E24" s="14"/>
    </row>
    <row r="25" spans="1:16" ht="12.75" customHeight="1">
      <c r="A25" s="14"/>
      <c r="B25" s="14"/>
      <c r="C25" s="14"/>
      <c r="D25" s="14"/>
      <c r="E25" s="14"/>
    </row>
  </sheetData>
  <mergeCells count="3">
    <mergeCell ref="B5:C5"/>
    <mergeCell ref="A2:E4"/>
    <mergeCell ref="A19:E23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zoomScaleNormal="100" workbookViewId="0"/>
  </sheetViews>
  <sheetFormatPr defaultRowHeight="12.75" customHeight="1"/>
  <cols>
    <col min="1" max="1" width="14.42578125" style="3" customWidth="1"/>
    <col min="2" max="2" width="17.42578125" style="3" bestFit="1" customWidth="1"/>
    <col min="3" max="6" width="9.140625" style="3" customWidth="1"/>
    <col min="7" max="16384" width="9.140625" style="3"/>
  </cols>
  <sheetData>
    <row r="1" spans="1:13" ht="12.75" customHeight="1">
      <c r="A1" s="3" t="s">
        <v>67</v>
      </c>
      <c r="B1" s="11"/>
    </row>
    <row r="2" spans="1:13" ht="12.75" customHeight="1">
      <c r="A2" s="29" t="s">
        <v>68</v>
      </c>
      <c r="B2" s="29"/>
      <c r="C2" s="29"/>
      <c r="D2" s="29"/>
      <c r="E2" s="29"/>
    </row>
    <row r="3" spans="1:13" ht="12.75" customHeight="1">
      <c r="A3" s="29"/>
      <c r="B3" s="29"/>
      <c r="C3" s="29"/>
      <c r="D3" s="29"/>
      <c r="E3" s="29"/>
    </row>
    <row r="4" spans="1:13" ht="12.75" customHeight="1">
      <c r="A4" s="7"/>
      <c r="B4" s="11"/>
    </row>
    <row r="5" spans="1:13" ht="12.75" customHeight="1">
      <c r="A5" s="7"/>
      <c r="B5" s="8">
        <v>2014</v>
      </c>
      <c r="C5" s="8">
        <v>2015</v>
      </c>
      <c r="D5" s="8">
        <v>2016</v>
      </c>
    </row>
    <row r="6" spans="1:13" ht="12.75" customHeight="1">
      <c r="A6" s="7" t="s">
        <v>53</v>
      </c>
      <c r="B6" s="6">
        <v>56.522799999999997</v>
      </c>
      <c r="C6" s="6">
        <v>81.737899999999996</v>
      </c>
      <c r="D6" s="6">
        <v>140.46799999999999</v>
      </c>
    </row>
    <row r="7" spans="1:13" ht="12.75" customHeight="1">
      <c r="A7" s="7" t="s">
        <v>54</v>
      </c>
      <c r="B7" s="6">
        <v>107.384</v>
      </c>
      <c r="C7" s="6">
        <v>111.50700000000001</v>
      </c>
      <c r="D7" s="6">
        <v>123.639</v>
      </c>
    </row>
    <row r="8" spans="1:13" ht="12.75" customHeight="1">
      <c r="A8" s="7" t="s">
        <v>55</v>
      </c>
      <c r="B8" s="6">
        <v>128.43700000000001</v>
      </c>
      <c r="C8" s="6">
        <v>127.221</v>
      </c>
      <c r="D8" s="6">
        <v>105.363</v>
      </c>
    </row>
    <row r="9" spans="1:13" ht="12.75" customHeight="1">
      <c r="A9" s="7"/>
      <c r="B9" s="6"/>
      <c r="C9" s="6"/>
      <c r="D9" s="6"/>
    </row>
    <row r="10" spans="1:13" ht="12.75" customHeight="1">
      <c r="A10" s="33" t="s">
        <v>57</v>
      </c>
      <c r="B10" s="33"/>
      <c r="C10" s="33"/>
      <c r="D10" s="33"/>
      <c r="E10" s="33"/>
      <c r="F10" s="14"/>
      <c r="G10" s="14"/>
      <c r="H10" s="14"/>
      <c r="I10" s="14"/>
      <c r="J10" s="14"/>
      <c r="K10" s="14"/>
      <c r="L10" s="14"/>
      <c r="M10" s="14"/>
    </row>
    <row r="11" spans="1:13" ht="12.75" customHeight="1">
      <c r="A11" s="33"/>
      <c r="B11" s="33"/>
      <c r="C11" s="33"/>
      <c r="D11" s="33"/>
      <c r="E11" s="33"/>
      <c r="F11" s="14"/>
      <c r="G11" s="14"/>
      <c r="H11" s="14"/>
      <c r="I11" s="14"/>
      <c r="J11" s="14"/>
      <c r="K11" s="14"/>
      <c r="L11" s="14"/>
      <c r="M11" s="14"/>
    </row>
    <row r="12" spans="1:13" ht="12.75" customHeight="1">
      <c r="A12" s="33"/>
      <c r="B12" s="33"/>
      <c r="C12" s="33"/>
      <c r="D12" s="33"/>
      <c r="E12" s="33"/>
      <c r="F12" s="14"/>
      <c r="G12" s="14"/>
      <c r="H12" s="14"/>
      <c r="I12" s="14"/>
      <c r="J12" s="14"/>
      <c r="K12" s="14"/>
      <c r="L12" s="14"/>
      <c r="M12" s="14"/>
    </row>
    <row r="13" spans="1:13" ht="12.75" customHeight="1">
      <c r="A13" s="33"/>
      <c r="B13" s="33"/>
      <c r="C13" s="33"/>
      <c r="D13" s="33"/>
      <c r="E13" s="33"/>
      <c r="F13" s="14"/>
      <c r="G13" s="14"/>
      <c r="H13" s="14"/>
      <c r="I13" s="14"/>
      <c r="J13" s="14"/>
      <c r="K13" s="14"/>
      <c r="L13" s="14"/>
      <c r="M13" s="14"/>
    </row>
    <row r="14" spans="1:13" ht="12.75" customHeight="1">
      <c r="A14" s="33"/>
      <c r="B14" s="33"/>
      <c r="C14" s="33"/>
      <c r="D14" s="33"/>
      <c r="E14" s="33"/>
      <c r="F14" s="14"/>
      <c r="G14" s="14"/>
      <c r="H14" s="14"/>
      <c r="I14" s="14"/>
      <c r="J14" s="14"/>
      <c r="K14" s="14"/>
      <c r="L14" s="14"/>
      <c r="M14" s="14"/>
    </row>
    <row r="15" spans="1:13" ht="12.7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2.7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6:6" ht="12.75" customHeight="1">
      <c r="F17" s="11"/>
    </row>
  </sheetData>
  <mergeCells count="2">
    <mergeCell ref="A2:E3"/>
    <mergeCell ref="A10:E14"/>
  </mergeCells>
  <pageMargins left="0.75" right="0.75" top="1" bottom="1" header="0.5" footer="0.5"/>
  <pageSetup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/>
  </sheetViews>
  <sheetFormatPr defaultRowHeight="12.75" customHeight="1"/>
  <cols>
    <col min="1" max="1" width="10.42578125" style="3" customWidth="1"/>
    <col min="2" max="16384" width="9.140625" style="3"/>
  </cols>
  <sheetData>
    <row r="1" spans="1:12" ht="12.75" customHeight="1">
      <c r="A1" s="3" t="s">
        <v>69</v>
      </c>
    </row>
    <row r="2" spans="1:12" ht="12.75" customHeight="1">
      <c r="A2" s="3" t="s">
        <v>70</v>
      </c>
    </row>
    <row r="4" spans="1:12" ht="12.75" customHeight="1">
      <c r="B4" s="36" t="s">
        <v>48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s="18" customFormat="1" ht="12.75" customHeight="1">
      <c r="B5" s="18">
        <v>2006</v>
      </c>
      <c r="C5" s="18">
        <v>2007</v>
      </c>
      <c r="D5" s="18">
        <v>2008</v>
      </c>
      <c r="E5" s="18">
        <v>2009</v>
      </c>
      <c r="F5" s="18">
        <v>2010</v>
      </c>
      <c r="G5" s="18">
        <v>2011</v>
      </c>
      <c r="H5" s="18">
        <v>2012</v>
      </c>
      <c r="I5" s="18">
        <v>2013</v>
      </c>
      <c r="J5" s="18">
        <v>2014</v>
      </c>
      <c r="K5" s="18">
        <v>2015</v>
      </c>
      <c r="L5" s="18">
        <v>2016</v>
      </c>
    </row>
    <row r="6" spans="1:12" ht="12.75" customHeight="1">
      <c r="A6" s="3" t="s">
        <v>2</v>
      </c>
      <c r="B6" s="6">
        <v>10.200304634</v>
      </c>
      <c r="C6" s="6">
        <v>11.395391870999999</v>
      </c>
      <c r="D6" s="6">
        <v>11.571315798000001</v>
      </c>
      <c r="E6" s="6">
        <v>12.049802400000001</v>
      </c>
      <c r="F6" s="6">
        <v>12.056341115</v>
      </c>
      <c r="G6" s="6">
        <v>11.841825523000001</v>
      </c>
      <c r="H6" s="6">
        <v>14.333734309</v>
      </c>
      <c r="I6" s="6">
        <v>14.69525939</v>
      </c>
      <c r="J6" s="6">
        <v>14.497697000000001</v>
      </c>
      <c r="K6" s="6">
        <v>16.733022533</v>
      </c>
      <c r="L6" s="6">
        <v>15.052927988</v>
      </c>
    </row>
    <row r="7" spans="1:12" ht="12.75" customHeight="1">
      <c r="A7" s="3" t="s">
        <v>4</v>
      </c>
      <c r="B7" s="6">
        <v>1.5709038182999999</v>
      </c>
      <c r="C7" s="6">
        <v>1.6209334707</v>
      </c>
      <c r="D7" s="6">
        <v>1.7047781</v>
      </c>
      <c r="E7" s="6">
        <v>1.7819223769999999</v>
      </c>
      <c r="F7" s="6">
        <v>1.7826483017999999</v>
      </c>
      <c r="G7" s="6">
        <v>1.7819775445999999</v>
      </c>
      <c r="H7" s="6">
        <v>1.8014897402000001</v>
      </c>
      <c r="I7" s="6">
        <v>1.8646457097</v>
      </c>
      <c r="J7" s="6">
        <v>1.8484508171</v>
      </c>
      <c r="K7" s="6">
        <v>1.9000131315</v>
      </c>
      <c r="L7" s="6">
        <v>1.9849458201000001</v>
      </c>
    </row>
    <row r="9" spans="1:12" ht="12.75" customHeight="1">
      <c r="A9" s="4" t="s">
        <v>47</v>
      </c>
    </row>
    <row r="24" spans="1:10" ht="12.75" customHeight="1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ht="12.75" customHeight="1">
      <c r="A25" s="4"/>
      <c r="B25" s="4"/>
      <c r="C25" s="4"/>
      <c r="D25" s="4"/>
      <c r="E25" s="4"/>
      <c r="F25" s="4"/>
      <c r="G25" s="4"/>
      <c r="H25" s="4"/>
      <c r="I25" s="4"/>
      <c r="J25" s="4"/>
    </row>
  </sheetData>
  <mergeCells count="1">
    <mergeCell ref="B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T6.1</vt:lpstr>
      <vt:lpstr>T6.2</vt:lpstr>
      <vt:lpstr>T6.3</vt:lpstr>
      <vt:lpstr>F6.1</vt:lpstr>
      <vt:lpstr>F6.2</vt:lpstr>
      <vt:lpstr>F6.3</vt:lpstr>
    </vt:vector>
  </TitlesOfParts>
  <Company>Chronic Disease Research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severson</dc:creator>
  <cp:lastModifiedBy>Vivian Kurtz</cp:lastModifiedBy>
  <cp:lastPrinted>2014-09-23T17:00:03Z</cp:lastPrinted>
  <dcterms:created xsi:type="dcterms:W3CDTF">2008-02-11T14:43:52Z</dcterms:created>
  <dcterms:modified xsi:type="dcterms:W3CDTF">2018-11-02T15:48:21Z</dcterms:modified>
</cp:coreProperties>
</file>